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16"/>
  <workbookPr/>
  <mc:AlternateContent xmlns:mc="http://schemas.openxmlformats.org/markup-compatibility/2006">
    <mc:Choice Requires="x15">
      <x15ac:absPath xmlns:x15ac="http://schemas.microsoft.com/office/spreadsheetml/2010/11/ac" url="Z:\sociallabpr\disco\Migracions - dades en brut\Situación Jurídico-Administrativa\Material para subir\Concesiones nacionalidad por residencia\"/>
    </mc:Choice>
  </mc:AlternateContent>
  <xr:revisionPtr revIDLastSave="1673" documentId="13_ncr:1_{C72A4534-969D-4AAA-A266-6EC4ED7F0C8B}" xr6:coauthVersionLast="47" xr6:coauthVersionMax="47" xr10:uidLastSave="{CF906DC5-76BC-46D1-8C4B-A005F22A7EFD}"/>
  <bookViews>
    <workbookView xWindow="-120" yWindow="-120" windowWidth="29040" windowHeight="15840" tabRatio="750" firstSheet="3" activeTab="6" xr2:uid="{00000000-000D-0000-FFFF-FFFF00000000}"/>
  </bookViews>
  <sheets>
    <sheet name="PORTADA" sheetId="12" r:id="rId1"/>
    <sheet name="Índice" sheetId="11" r:id="rId2"/>
    <sheet name="Total" sheetId="14" r:id="rId3"/>
    <sheet name="Grupos de edad" sheetId="15" r:id="rId4"/>
    <sheet name="Principales nacionalidades" sheetId="16" r:id="rId5"/>
    <sheet name="Plazo exigido y grupo nacion." sheetId="17" r:id="rId6"/>
    <sheet name="Notas " sheetId="18" r:id="rId7"/>
  </sheets>
  <calcPr calcId="191028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71" i="17" l="1"/>
  <c r="P271" i="17"/>
  <c r="Q271" i="17"/>
  <c r="N271" i="17"/>
  <c r="Q273" i="17"/>
  <c r="Q274" i="17"/>
  <c r="Q275" i="17"/>
  <c r="Q276" i="17"/>
  <c r="Q277" i="17"/>
  <c r="Q278" i="17"/>
  <c r="P273" i="17"/>
  <c r="P274" i="17"/>
  <c r="P275" i="17"/>
  <c r="P276" i="17"/>
  <c r="P277" i="17"/>
  <c r="P278" i="17"/>
  <c r="O273" i="17"/>
  <c r="O274" i="17"/>
  <c r="O275" i="17"/>
  <c r="O276" i="17"/>
  <c r="O277" i="17"/>
  <c r="O278" i="17"/>
  <c r="Q272" i="17"/>
  <c r="P272" i="17"/>
  <c r="O272" i="17"/>
  <c r="N273" i="17"/>
  <c r="N274" i="17"/>
  <c r="N275" i="17"/>
  <c r="N276" i="17"/>
  <c r="N277" i="17"/>
  <c r="N278" i="17"/>
  <c r="N272" i="17"/>
  <c r="O261" i="17"/>
  <c r="P261" i="17"/>
  <c r="Q261" i="17"/>
  <c r="N261" i="17"/>
  <c r="C98" i="17"/>
  <c r="D98" i="17"/>
  <c r="E98" i="17"/>
  <c r="F98" i="17"/>
  <c r="G98" i="17"/>
  <c r="H98" i="17"/>
  <c r="I98" i="17"/>
  <c r="J98" i="17"/>
  <c r="K98" i="17"/>
  <c r="L98" i="17"/>
  <c r="M98" i="17"/>
  <c r="B98" i="17"/>
  <c r="O129" i="17"/>
  <c r="P129" i="17"/>
  <c r="Q129" i="17"/>
  <c r="N129" i="17"/>
  <c r="O119" i="17"/>
  <c r="P119" i="17"/>
  <c r="Q119" i="17"/>
  <c r="N119" i="17"/>
  <c r="O99" i="17"/>
  <c r="P99" i="17"/>
  <c r="Q99" i="17"/>
  <c r="N99" i="17"/>
  <c r="C53" i="17"/>
  <c r="D53" i="17"/>
  <c r="E53" i="17"/>
  <c r="F53" i="17"/>
  <c r="G53" i="17"/>
  <c r="H53" i="17"/>
  <c r="I53" i="17"/>
  <c r="J53" i="17"/>
  <c r="K53" i="17"/>
  <c r="L53" i="17"/>
  <c r="M53" i="17"/>
  <c r="B53" i="17"/>
  <c r="O84" i="17"/>
  <c r="P84" i="17"/>
  <c r="Q84" i="17"/>
  <c r="N84" i="17"/>
  <c r="O74" i="17"/>
  <c r="P74" i="17"/>
  <c r="Q74" i="17"/>
  <c r="N74" i="17"/>
  <c r="O54" i="17"/>
  <c r="P54" i="17"/>
  <c r="Q54" i="17"/>
  <c r="N54" i="17"/>
  <c r="D8" i="17"/>
  <c r="E8" i="17"/>
  <c r="F8" i="17"/>
  <c r="G8" i="17"/>
  <c r="H8" i="17"/>
  <c r="I8" i="17"/>
  <c r="J8" i="17"/>
  <c r="K8" i="17"/>
  <c r="L8" i="17"/>
  <c r="M8" i="17"/>
  <c r="C8" i="17"/>
  <c r="B8" i="17"/>
  <c r="N39" i="17"/>
  <c r="O39" i="17"/>
  <c r="P39" i="17"/>
  <c r="Q39" i="17"/>
  <c r="O29" i="17"/>
  <c r="P29" i="17"/>
  <c r="Q29" i="17"/>
  <c r="N29" i="17"/>
  <c r="O9" i="17"/>
  <c r="P9" i="17"/>
  <c r="Q9" i="17"/>
  <c r="N9" i="17"/>
  <c r="O102" i="16"/>
  <c r="P102" i="16"/>
  <c r="Q102" i="16"/>
  <c r="N102" i="16"/>
  <c r="O55" i="16"/>
  <c r="P55" i="16"/>
  <c r="Q55" i="16"/>
  <c r="N55" i="16"/>
  <c r="O8" i="16"/>
  <c r="P8" i="16"/>
  <c r="Q8" i="16"/>
  <c r="N8" i="16"/>
  <c r="N51" i="15"/>
  <c r="N50" i="15"/>
  <c r="N49" i="15"/>
  <c r="N48" i="15"/>
  <c r="N47" i="15"/>
  <c r="P30" i="15"/>
  <c r="Q30" i="15"/>
  <c r="O30" i="15"/>
  <c r="N30" i="15"/>
  <c r="Q19" i="15"/>
  <c r="P19" i="15"/>
  <c r="O19" i="15"/>
  <c r="N19" i="15"/>
  <c r="Q8" i="15"/>
  <c r="P8" i="15"/>
  <c r="O8" i="15"/>
  <c r="N8" i="15"/>
  <c r="Q8" i="14"/>
  <c r="R8" i="14"/>
  <c r="P8" i="14"/>
  <c r="O8" i="14"/>
  <c r="N8" i="14"/>
  <c r="Q251" i="16" l="1"/>
  <c r="Q252" i="16"/>
  <c r="Q253" i="16"/>
  <c r="Q254" i="16"/>
  <c r="Q255" i="16"/>
  <c r="Q256" i="16"/>
  <c r="Q257" i="16"/>
  <c r="Q258" i="16"/>
  <c r="Q259" i="16"/>
  <c r="Q260" i="16"/>
  <c r="Q261" i="16"/>
  <c r="Q262" i="16"/>
  <c r="Q263" i="16"/>
  <c r="Q264" i="16"/>
  <c r="Q265" i="16"/>
  <c r="Q267" i="16"/>
  <c r="Q268" i="16"/>
  <c r="Q269" i="16"/>
  <c r="Q270" i="16"/>
  <c r="Q271" i="16"/>
  <c r="Q272" i="16"/>
  <c r="Q273" i="16"/>
  <c r="Q274" i="16"/>
  <c r="Q275" i="16"/>
  <c r="Q276" i="16"/>
  <c r="Q277" i="16"/>
  <c r="Q278" i="16"/>
  <c r="Q279" i="16"/>
  <c r="Q280" i="16"/>
  <c r="Q281" i="16"/>
  <c r="Q282" i="16"/>
  <c r="Q283" i="16"/>
  <c r="Q284" i="16"/>
  <c r="Q285" i="16"/>
  <c r="Q286" i="16"/>
  <c r="Q287" i="16"/>
  <c r="Q288" i="16"/>
  <c r="Q289" i="16"/>
  <c r="Q290" i="16"/>
  <c r="Q291" i="16"/>
  <c r="Q250" i="16"/>
  <c r="P251" i="16"/>
  <c r="P252" i="16"/>
  <c r="P253" i="16"/>
  <c r="P254" i="16"/>
  <c r="P255" i="16"/>
  <c r="P256" i="16"/>
  <c r="P257" i="16"/>
  <c r="P258" i="16"/>
  <c r="P259" i="16"/>
  <c r="P260" i="16"/>
  <c r="P261" i="16"/>
  <c r="P262" i="16"/>
  <c r="P263" i="16"/>
  <c r="P264" i="16"/>
  <c r="P265" i="16"/>
  <c r="P267" i="16"/>
  <c r="P268" i="16"/>
  <c r="P269" i="16"/>
  <c r="P270" i="16"/>
  <c r="P271" i="16"/>
  <c r="P272" i="16"/>
  <c r="P273" i="16"/>
  <c r="P274" i="16"/>
  <c r="P275" i="16"/>
  <c r="P276" i="16"/>
  <c r="P277" i="16"/>
  <c r="P278" i="16"/>
  <c r="P279" i="16"/>
  <c r="P280" i="16"/>
  <c r="P281" i="16"/>
  <c r="P282" i="16"/>
  <c r="P283" i="16"/>
  <c r="P284" i="16"/>
  <c r="P285" i="16"/>
  <c r="P286" i="16"/>
  <c r="P287" i="16"/>
  <c r="P288" i="16"/>
  <c r="P289" i="16"/>
  <c r="P290" i="16"/>
  <c r="P291" i="16"/>
  <c r="P250" i="16"/>
  <c r="O251" i="16"/>
  <c r="O252" i="16"/>
  <c r="O253" i="16"/>
  <c r="O254" i="16"/>
  <c r="O255" i="16"/>
  <c r="O256" i="16"/>
  <c r="O257" i="16"/>
  <c r="O258" i="16"/>
  <c r="O259" i="16"/>
  <c r="O260" i="16"/>
  <c r="O261" i="16"/>
  <c r="O262" i="16"/>
  <c r="O263" i="16"/>
  <c r="O264" i="16"/>
  <c r="O265" i="16"/>
  <c r="O267" i="16"/>
  <c r="O268" i="16"/>
  <c r="O269" i="16"/>
  <c r="O270" i="16"/>
  <c r="O271" i="16"/>
  <c r="O272" i="16"/>
  <c r="O273" i="16"/>
  <c r="O274" i="16"/>
  <c r="O275" i="16"/>
  <c r="O276" i="16"/>
  <c r="O277" i="16"/>
  <c r="O278" i="16"/>
  <c r="O279" i="16"/>
  <c r="O280" i="16"/>
  <c r="O281" i="16"/>
  <c r="O282" i="16"/>
  <c r="O283" i="16"/>
  <c r="O284" i="16"/>
  <c r="O285" i="16"/>
  <c r="O286" i="16"/>
  <c r="O287" i="16"/>
  <c r="O288" i="16"/>
  <c r="O289" i="16"/>
  <c r="O290" i="16"/>
  <c r="O291" i="16"/>
  <c r="O250" i="16"/>
  <c r="N251" i="16"/>
  <c r="N252" i="16"/>
  <c r="N253" i="16"/>
  <c r="N254" i="16"/>
  <c r="N255" i="16"/>
  <c r="N256" i="16"/>
  <c r="N257" i="16"/>
  <c r="N258" i="16"/>
  <c r="N259" i="16"/>
  <c r="N260" i="16"/>
  <c r="N261" i="16"/>
  <c r="N262" i="16"/>
  <c r="N263" i="16"/>
  <c r="N264" i="16"/>
  <c r="N265" i="16"/>
  <c r="N267" i="16"/>
  <c r="N268" i="16"/>
  <c r="N269" i="16"/>
  <c r="N270" i="16"/>
  <c r="N271" i="16"/>
  <c r="N272" i="16"/>
  <c r="N273" i="16"/>
  <c r="N274" i="16"/>
  <c r="N275" i="16"/>
  <c r="N276" i="16"/>
  <c r="N277" i="16"/>
  <c r="N278" i="16"/>
  <c r="N279" i="16"/>
  <c r="N280" i="16"/>
  <c r="N281" i="16"/>
  <c r="N282" i="16"/>
  <c r="N283" i="16"/>
  <c r="N284" i="16"/>
  <c r="N285" i="16"/>
  <c r="N286" i="16"/>
  <c r="N287" i="16"/>
  <c r="N288" i="16"/>
  <c r="N289" i="16"/>
  <c r="N290" i="16"/>
  <c r="N291" i="16"/>
  <c r="N250" i="16"/>
  <c r="Q204" i="16"/>
  <c r="Q205" i="16"/>
  <c r="Q206" i="16"/>
  <c r="Q207" i="16"/>
  <c r="Q208" i="16"/>
  <c r="Q209" i="16"/>
  <c r="Q210" i="16"/>
  <c r="Q211" i="16"/>
  <c r="Q212" i="16"/>
  <c r="Q213" i="16"/>
  <c r="Q214" i="16"/>
  <c r="Q215" i="16"/>
  <c r="Q216" i="16"/>
  <c r="Q217" i="16"/>
  <c r="Q218" i="16"/>
  <c r="Q220" i="16"/>
  <c r="Q221" i="16"/>
  <c r="Q222" i="16"/>
  <c r="Q223" i="16"/>
  <c r="Q224" i="16"/>
  <c r="Q225" i="16"/>
  <c r="Q226" i="16"/>
  <c r="Q227" i="16"/>
  <c r="Q228" i="16"/>
  <c r="Q229" i="16"/>
  <c r="Q230" i="16"/>
  <c r="Q231" i="16"/>
  <c r="Q232" i="16"/>
  <c r="Q233" i="16"/>
  <c r="Q234" i="16"/>
  <c r="Q235" i="16"/>
  <c r="Q236" i="16"/>
  <c r="Q237" i="16"/>
  <c r="Q238" i="16"/>
  <c r="Q239" i="16"/>
  <c r="Q240" i="16"/>
  <c r="Q241" i="16"/>
  <c r="Q242" i="16"/>
  <c r="Q243" i="16"/>
  <c r="Q244" i="16"/>
  <c r="Q203" i="16"/>
  <c r="P204" i="16"/>
  <c r="P205" i="16"/>
  <c r="P206" i="16"/>
  <c r="P207" i="16"/>
  <c r="P208" i="16"/>
  <c r="P209" i="16"/>
  <c r="P210" i="16"/>
  <c r="P211" i="16"/>
  <c r="P212" i="16"/>
  <c r="P213" i="16"/>
  <c r="P214" i="16"/>
  <c r="P215" i="16"/>
  <c r="P216" i="16"/>
  <c r="P217" i="16"/>
  <c r="P218" i="16"/>
  <c r="P220" i="16"/>
  <c r="P221" i="16"/>
  <c r="P222" i="16"/>
  <c r="P223" i="16"/>
  <c r="P224" i="16"/>
  <c r="P225" i="16"/>
  <c r="P226" i="16"/>
  <c r="P227" i="16"/>
  <c r="P228" i="16"/>
  <c r="P229" i="16"/>
  <c r="P230" i="16"/>
  <c r="P231" i="16"/>
  <c r="P232" i="16"/>
  <c r="P233" i="16"/>
  <c r="P234" i="16"/>
  <c r="P235" i="16"/>
  <c r="P236" i="16"/>
  <c r="P237" i="16"/>
  <c r="P238" i="16"/>
  <c r="P239" i="16"/>
  <c r="P240" i="16"/>
  <c r="P241" i="16"/>
  <c r="P242" i="16"/>
  <c r="P243" i="16"/>
  <c r="P244" i="16"/>
  <c r="P203" i="16"/>
  <c r="O204" i="16"/>
  <c r="O205" i="16"/>
  <c r="O206" i="16"/>
  <c r="O207" i="16"/>
  <c r="O208" i="16"/>
  <c r="O209" i="16"/>
  <c r="O210" i="16"/>
  <c r="O211" i="16"/>
  <c r="O212" i="16"/>
  <c r="O213" i="16"/>
  <c r="O214" i="16"/>
  <c r="O215" i="16"/>
  <c r="O216" i="16"/>
  <c r="O217" i="16"/>
  <c r="O218" i="16"/>
  <c r="O220" i="16"/>
  <c r="O221" i="16"/>
  <c r="O222" i="16"/>
  <c r="O223" i="16"/>
  <c r="O224" i="16"/>
  <c r="O225" i="16"/>
  <c r="O226" i="16"/>
  <c r="O227" i="16"/>
  <c r="O228" i="16"/>
  <c r="O229" i="16"/>
  <c r="O230" i="16"/>
  <c r="O231" i="16"/>
  <c r="O232" i="16"/>
  <c r="O233" i="16"/>
  <c r="O234" i="16"/>
  <c r="O235" i="16"/>
  <c r="O236" i="16"/>
  <c r="O237" i="16"/>
  <c r="O238" i="16"/>
  <c r="O239" i="16"/>
  <c r="O240" i="16"/>
  <c r="O241" i="16"/>
  <c r="O242" i="16"/>
  <c r="O243" i="16"/>
  <c r="O244" i="16"/>
  <c r="O203" i="16"/>
  <c r="O157" i="16"/>
  <c r="O158" i="16"/>
  <c r="O159" i="16"/>
  <c r="O160" i="16"/>
  <c r="O161" i="16"/>
  <c r="O162" i="16"/>
  <c r="O163" i="16"/>
  <c r="O164" i="16"/>
  <c r="O165" i="16"/>
  <c r="O166" i="16"/>
  <c r="O167" i="16"/>
  <c r="O168" i="16"/>
  <c r="O169" i="16"/>
  <c r="O170" i="16"/>
  <c r="O171" i="16"/>
  <c r="O173" i="16"/>
  <c r="O174" i="16"/>
  <c r="O175" i="16"/>
  <c r="O176" i="16"/>
  <c r="O177" i="16"/>
  <c r="O178" i="16"/>
  <c r="O179" i="16"/>
  <c r="O180" i="16"/>
  <c r="O181" i="16"/>
  <c r="O182" i="16"/>
  <c r="O183" i="16"/>
  <c r="O184" i="16"/>
  <c r="O185" i="16"/>
  <c r="O186" i="16"/>
  <c r="O187" i="16"/>
  <c r="O188" i="16"/>
  <c r="O189" i="16"/>
  <c r="O190" i="16"/>
  <c r="O191" i="16"/>
  <c r="O192" i="16"/>
  <c r="O193" i="16"/>
  <c r="O194" i="16"/>
  <c r="O195" i="16"/>
  <c r="O196" i="16"/>
  <c r="O197" i="16"/>
  <c r="O156" i="16"/>
  <c r="N204" i="16"/>
  <c r="N205" i="16"/>
  <c r="N206" i="16"/>
  <c r="N207" i="16"/>
  <c r="N208" i="16"/>
  <c r="N209" i="16"/>
  <c r="N210" i="16"/>
  <c r="N211" i="16"/>
  <c r="N212" i="16"/>
  <c r="N213" i="16"/>
  <c r="N214" i="16"/>
  <c r="N215" i="16"/>
  <c r="N216" i="16"/>
  <c r="N217" i="16"/>
  <c r="N218" i="16"/>
  <c r="N220" i="16"/>
  <c r="N221" i="16"/>
  <c r="N222" i="16"/>
  <c r="N223" i="16"/>
  <c r="N224" i="16"/>
  <c r="N225" i="16"/>
  <c r="N226" i="16"/>
  <c r="N227" i="16"/>
  <c r="N228" i="16"/>
  <c r="N229" i="16"/>
  <c r="N230" i="16"/>
  <c r="N231" i="16"/>
  <c r="N232" i="16"/>
  <c r="N233" i="16"/>
  <c r="N234" i="16"/>
  <c r="N235" i="16"/>
  <c r="N236" i="16"/>
  <c r="N237" i="16"/>
  <c r="N238" i="16"/>
  <c r="N239" i="16"/>
  <c r="N240" i="16"/>
  <c r="N241" i="16"/>
  <c r="N242" i="16"/>
  <c r="N243" i="16"/>
  <c r="N244" i="16"/>
  <c r="N203" i="16"/>
  <c r="Q157" i="16"/>
  <c r="Q158" i="16"/>
  <c r="Q159" i="16"/>
  <c r="Q160" i="16"/>
  <c r="Q161" i="16"/>
  <c r="Q162" i="16"/>
  <c r="Q163" i="16"/>
  <c r="Q164" i="16"/>
  <c r="Q165" i="16"/>
  <c r="Q166" i="16"/>
  <c r="Q167" i="16"/>
  <c r="Q168" i="16"/>
  <c r="Q169" i="16"/>
  <c r="Q170" i="16"/>
  <c r="Q171" i="16"/>
  <c r="Q173" i="16"/>
  <c r="Q174" i="16"/>
  <c r="Q175" i="16"/>
  <c r="Q176" i="16"/>
  <c r="Q177" i="16"/>
  <c r="Q178" i="16"/>
  <c r="Q179" i="16"/>
  <c r="Q180" i="16"/>
  <c r="Q181" i="16"/>
  <c r="Q182" i="16"/>
  <c r="Q183" i="16"/>
  <c r="Q184" i="16"/>
  <c r="Q185" i="16"/>
  <c r="Q186" i="16"/>
  <c r="Q187" i="16"/>
  <c r="Q188" i="16"/>
  <c r="Q189" i="16"/>
  <c r="Q190" i="16"/>
  <c r="Q191" i="16"/>
  <c r="Q192" i="16"/>
  <c r="Q193" i="16"/>
  <c r="Q194" i="16"/>
  <c r="Q195" i="16"/>
  <c r="Q196" i="16"/>
  <c r="Q197" i="16"/>
  <c r="Q156" i="16"/>
  <c r="P157" i="16"/>
  <c r="P158" i="16"/>
  <c r="P159" i="16"/>
  <c r="P160" i="16"/>
  <c r="P161" i="16"/>
  <c r="P162" i="16"/>
  <c r="P163" i="16"/>
  <c r="P164" i="16"/>
  <c r="P165" i="16"/>
  <c r="P166" i="16"/>
  <c r="P167" i="16"/>
  <c r="P168" i="16"/>
  <c r="P169" i="16"/>
  <c r="P170" i="16"/>
  <c r="P171" i="16"/>
  <c r="P173" i="16"/>
  <c r="P174" i="16"/>
  <c r="P175" i="16"/>
  <c r="P176" i="16"/>
  <c r="P177" i="16"/>
  <c r="P178" i="16"/>
  <c r="P179" i="16"/>
  <c r="P180" i="16"/>
  <c r="P181" i="16"/>
  <c r="P182" i="16"/>
  <c r="P183" i="16"/>
  <c r="P184" i="16"/>
  <c r="P185" i="16"/>
  <c r="P186" i="16"/>
  <c r="P187" i="16"/>
  <c r="P188" i="16"/>
  <c r="P189" i="16"/>
  <c r="P190" i="16"/>
  <c r="P191" i="16"/>
  <c r="P192" i="16"/>
  <c r="P193" i="16"/>
  <c r="P194" i="16"/>
  <c r="P195" i="16"/>
  <c r="P196" i="16"/>
  <c r="P197" i="16"/>
  <c r="P156" i="16"/>
  <c r="N157" i="16"/>
  <c r="N158" i="16"/>
  <c r="N159" i="16"/>
  <c r="N160" i="16"/>
  <c r="N161" i="16"/>
  <c r="N162" i="16"/>
  <c r="N163" i="16"/>
  <c r="N164" i="16"/>
  <c r="N165" i="16"/>
  <c r="N166" i="16"/>
  <c r="N167" i="16"/>
  <c r="N168" i="16"/>
  <c r="N169" i="16"/>
  <c r="N170" i="16"/>
  <c r="N171" i="16"/>
  <c r="N173" i="16"/>
  <c r="N174" i="16"/>
  <c r="N175" i="16"/>
  <c r="N176" i="16"/>
  <c r="N177" i="16"/>
  <c r="N178" i="16"/>
  <c r="N179" i="16"/>
  <c r="N180" i="16"/>
  <c r="N181" i="16"/>
  <c r="N182" i="16"/>
  <c r="N183" i="16"/>
  <c r="N184" i="16"/>
  <c r="N185" i="16"/>
  <c r="N186" i="16"/>
  <c r="N187" i="16"/>
  <c r="N188" i="16"/>
  <c r="N189" i="16"/>
  <c r="N190" i="16"/>
  <c r="N191" i="16"/>
  <c r="N192" i="16"/>
  <c r="N193" i="16"/>
  <c r="N194" i="16"/>
  <c r="N195" i="16"/>
  <c r="N196" i="16"/>
  <c r="N197" i="16"/>
  <c r="N156" i="16"/>
  <c r="O51" i="15"/>
  <c r="O50" i="15"/>
  <c r="O49" i="15"/>
  <c r="O48" i="15"/>
  <c r="O47" i="15"/>
  <c r="P51" i="15"/>
  <c r="P50" i="15"/>
  <c r="P49" i="15"/>
  <c r="P48" i="15"/>
  <c r="P47" i="15"/>
  <c r="Q51" i="15"/>
  <c r="Q50" i="15"/>
  <c r="Q49" i="15"/>
  <c r="Q48" i="15"/>
  <c r="Q47" i="15"/>
  <c r="N62" i="15"/>
  <c r="N61" i="15"/>
  <c r="N60" i="15"/>
  <c r="N59" i="15"/>
  <c r="N58" i="15"/>
  <c r="O62" i="15"/>
  <c r="O61" i="15"/>
  <c r="O60" i="15"/>
  <c r="O59" i="15"/>
  <c r="O58" i="15"/>
  <c r="P62" i="15"/>
  <c r="P61" i="15"/>
  <c r="P60" i="15"/>
  <c r="P59" i="15"/>
  <c r="P58" i="15"/>
  <c r="Q63" i="15"/>
  <c r="Q62" i="15"/>
  <c r="Q61" i="15"/>
  <c r="Q60" i="15"/>
  <c r="Q59" i="15"/>
  <c r="Q58" i="15"/>
  <c r="N73" i="15"/>
  <c r="N72" i="15"/>
  <c r="N71" i="15"/>
  <c r="N70" i="15"/>
  <c r="N69" i="15"/>
  <c r="O73" i="15"/>
  <c r="O72" i="15"/>
  <c r="O71" i="15"/>
  <c r="O70" i="15"/>
  <c r="O69" i="15"/>
  <c r="Q74" i="15"/>
  <c r="Q73" i="15"/>
  <c r="Q72" i="15"/>
  <c r="Q71" i="15"/>
  <c r="Q70" i="15"/>
  <c r="Q69" i="15"/>
  <c r="P73" i="15"/>
  <c r="P72" i="15"/>
  <c r="P71" i="15"/>
  <c r="P70" i="15"/>
  <c r="P69" i="15"/>
  <c r="N21" i="14"/>
  <c r="N20" i="14"/>
  <c r="O21" i="14"/>
  <c r="O20" i="14"/>
  <c r="P21" i="14"/>
  <c r="P20" i="14"/>
  <c r="Q21" i="14"/>
  <c r="Q20" i="14"/>
  <c r="N98" i="17"/>
  <c r="N242" i="17"/>
  <c r="N243" i="17"/>
  <c r="N244" i="17"/>
  <c r="N245" i="17"/>
  <c r="N246" i="17"/>
  <c r="N247" i="17"/>
  <c r="N248" i="17"/>
  <c r="Q98" i="17"/>
  <c r="Q243" i="17"/>
  <c r="Q244" i="17"/>
  <c r="Q245" i="17"/>
  <c r="Q246" i="17"/>
  <c r="Q247" i="17"/>
  <c r="Q248" i="17"/>
  <c r="Q242" i="17"/>
  <c r="Q241" i="17" s="1"/>
  <c r="P98" i="17"/>
  <c r="P243" i="17"/>
  <c r="P244" i="17"/>
  <c r="P245" i="17"/>
  <c r="P246" i="17"/>
  <c r="P247" i="17"/>
  <c r="P248" i="17"/>
  <c r="P242" i="17"/>
  <c r="P241" i="17" s="1"/>
  <c r="O98" i="17"/>
  <c r="O243" i="17"/>
  <c r="O244" i="17"/>
  <c r="O245" i="17"/>
  <c r="O246" i="17"/>
  <c r="O247" i="17"/>
  <c r="O248" i="17"/>
  <c r="O242" i="17"/>
  <c r="O241" i="17" s="1"/>
  <c r="N153" i="17"/>
  <c r="N154" i="17"/>
  <c r="N155" i="17"/>
  <c r="N156" i="17"/>
  <c r="N157" i="17"/>
  <c r="N158" i="17"/>
  <c r="N152" i="17"/>
  <c r="N151" i="17" s="1"/>
  <c r="Q153" i="17"/>
  <c r="Q154" i="17"/>
  <c r="Q155" i="17"/>
  <c r="Q156" i="17"/>
  <c r="Q157" i="17"/>
  <c r="Q158" i="17"/>
  <c r="Q152" i="17"/>
  <c r="Q151" i="17" s="1"/>
  <c r="P153" i="17"/>
  <c r="P154" i="17"/>
  <c r="P155" i="17"/>
  <c r="P156" i="17"/>
  <c r="P157" i="17"/>
  <c r="P158" i="17"/>
  <c r="P152" i="17"/>
  <c r="P151" i="17" s="1"/>
  <c r="O153" i="17"/>
  <c r="O154" i="17"/>
  <c r="O155" i="17"/>
  <c r="O156" i="17"/>
  <c r="O157" i="17"/>
  <c r="O158" i="17"/>
  <c r="O152" i="17"/>
  <c r="O151" i="17" s="1"/>
  <c r="O218" i="17"/>
  <c r="O219" i="17"/>
  <c r="O220" i="17"/>
  <c r="O221" i="17"/>
  <c r="O222" i="17"/>
  <c r="O223" i="17"/>
  <c r="O217" i="17"/>
  <c r="O216" i="17" s="1"/>
  <c r="N218" i="17"/>
  <c r="N219" i="17"/>
  <c r="N220" i="17"/>
  <c r="N221" i="17"/>
  <c r="N222" i="17"/>
  <c r="N223" i="17"/>
  <c r="N217" i="17"/>
  <c r="N216" i="17" s="1"/>
  <c r="N173" i="17"/>
  <c r="N174" i="17"/>
  <c r="N175" i="17"/>
  <c r="N176" i="17"/>
  <c r="N177" i="17"/>
  <c r="N178" i="17"/>
  <c r="N172" i="17"/>
  <c r="N171" i="17" s="1"/>
  <c r="Q218" i="17"/>
  <c r="Q219" i="17"/>
  <c r="Q220" i="17"/>
  <c r="Q221" i="17"/>
  <c r="Q222" i="17"/>
  <c r="Q223" i="17"/>
  <c r="Q217" i="17"/>
  <c r="Q216" i="17" s="1"/>
  <c r="Q173" i="17"/>
  <c r="Q174" i="17"/>
  <c r="Q175" i="17"/>
  <c r="Q176" i="17"/>
  <c r="Q177" i="17"/>
  <c r="Q178" i="17"/>
  <c r="Q172" i="17"/>
  <c r="Q171" i="17" s="1"/>
  <c r="P218" i="17"/>
  <c r="P219" i="17"/>
  <c r="P220" i="17"/>
  <c r="P221" i="17"/>
  <c r="P222" i="17"/>
  <c r="P223" i="17"/>
  <c r="P217" i="17"/>
  <c r="P216" i="17" s="1"/>
  <c r="P173" i="17"/>
  <c r="P174" i="17"/>
  <c r="P175" i="17"/>
  <c r="P176" i="17"/>
  <c r="P177" i="17"/>
  <c r="P178" i="17"/>
  <c r="P172" i="17"/>
  <c r="P171" i="17" s="1"/>
  <c r="O173" i="17"/>
  <c r="O174" i="17"/>
  <c r="O175" i="17"/>
  <c r="O176" i="17"/>
  <c r="O177" i="17"/>
  <c r="O178" i="17"/>
  <c r="O172" i="17"/>
  <c r="O171" i="17" s="1"/>
  <c r="Q183" i="17"/>
  <c r="Q184" i="17"/>
  <c r="Q185" i="17"/>
  <c r="Q186" i="17"/>
  <c r="Q187" i="17"/>
  <c r="Q188" i="17"/>
  <c r="Q182" i="17"/>
  <c r="Q181" i="17" s="1"/>
  <c r="Q228" i="17"/>
  <c r="Q229" i="17"/>
  <c r="Q230" i="17"/>
  <c r="Q231" i="17"/>
  <c r="Q232" i="17"/>
  <c r="Q233" i="17"/>
  <c r="Q227" i="17"/>
  <c r="Q226" i="17" s="1"/>
  <c r="P228" i="17"/>
  <c r="P229" i="17"/>
  <c r="P230" i="17"/>
  <c r="P231" i="17"/>
  <c r="P232" i="17"/>
  <c r="P233" i="17"/>
  <c r="P227" i="17"/>
  <c r="P226" i="17" s="1"/>
  <c r="P183" i="17"/>
  <c r="P184" i="17"/>
  <c r="P185" i="17"/>
  <c r="P186" i="17"/>
  <c r="P187" i="17"/>
  <c r="P188" i="17"/>
  <c r="P182" i="17"/>
  <c r="P181" i="17" s="1"/>
  <c r="O228" i="17"/>
  <c r="O229" i="17"/>
  <c r="O230" i="17"/>
  <c r="O231" i="17"/>
  <c r="O232" i="17"/>
  <c r="O233" i="17"/>
  <c r="O227" i="17"/>
  <c r="O226" i="17" s="1"/>
  <c r="O183" i="17"/>
  <c r="O184" i="17"/>
  <c r="O185" i="17"/>
  <c r="O186" i="17"/>
  <c r="O187" i="17"/>
  <c r="O188" i="17"/>
  <c r="O182" i="17"/>
  <c r="O181" i="17" s="1"/>
  <c r="N228" i="17"/>
  <c r="N229" i="17"/>
  <c r="N230" i="17"/>
  <c r="N231" i="17"/>
  <c r="N232" i="17"/>
  <c r="N233" i="17"/>
  <c r="N227" i="17"/>
  <c r="N226" i="17" s="1"/>
  <c r="N183" i="17"/>
  <c r="N184" i="17"/>
  <c r="N185" i="17"/>
  <c r="N186" i="17"/>
  <c r="N187" i="17"/>
  <c r="N188" i="17"/>
  <c r="N182" i="17"/>
  <c r="N181" i="17" s="1"/>
  <c r="N53" i="17"/>
  <c r="N198" i="17"/>
  <c r="N199" i="17"/>
  <c r="N200" i="17"/>
  <c r="N201" i="17"/>
  <c r="N202" i="17"/>
  <c r="N203" i="17"/>
  <c r="N197" i="17"/>
  <c r="N196" i="17" s="1"/>
  <c r="Q53" i="17"/>
  <c r="Q198" i="17"/>
  <c r="Q199" i="17"/>
  <c r="Q200" i="17"/>
  <c r="Q201" i="17"/>
  <c r="Q202" i="17"/>
  <c r="Q203" i="17"/>
  <c r="Q197" i="17"/>
  <c r="Q196" i="17" s="1"/>
  <c r="P53" i="17"/>
  <c r="P198" i="17"/>
  <c r="P199" i="17"/>
  <c r="P200" i="17"/>
  <c r="P201" i="17"/>
  <c r="P202" i="17"/>
  <c r="P203" i="17"/>
  <c r="P197" i="17"/>
  <c r="P196" i="17" s="1"/>
  <c r="O53" i="17"/>
  <c r="O198" i="17"/>
  <c r="O199" i="17"/>
  <c r="O200" i="17"/>
  <c r="O201" i="17"/>
  <c r="O202" i="17"/>
  <c r="O203" i="17"/>
  <c r="O197" i="17"/>
  <c r="O196" i="17" s="1"/>
  <c r="Q8" i="17"/>
  <c r="P8" i="17"/>
  <c r="O8" i="17"/>
  <c r="N8" i="17"/>
  <c r="N241" i="17" l="1"/>
</calcChain>
</file>

<file path=xl/sharedStrings.xml><?xml version="1.0" encoding="utf-8"?>
<sst xmlns="http://schemas.openxmlformats.org/spreadsheetml/2006/main" count="1339" uniqueCount="107">
  <si>
    <t>Total España</t>
  </si>
  <si>
    <t>ÍNDICE</t>
  </si>
  <si>
    <t>1. Total de concesiones de nacionalidad por residencia y sexo. Evolución 2009-2020</t>
  </si>
  <si>
    <t>2. Concesiones de nacionalidad por residencia, por grupos de edad y sexo. Evolución 2009-2020</t>
  </si>
  <si>
    <t>3. Concesiones de nacionalidad por residencia, por principales nacionalidades y sexo. Evolución 2009-2020</t>
  </si>
  <si>
    <t>4. Concesiones de nacionalidad por residencia, por plazo exigido y grupo de nacionalidad según sexo. Evolución 2009-2020</t>
  </si>
  <si>
    <t>Nota metodológica</t>
  </si>
  <si>
    <t>Las concesiones de nacionalidad según el plazo exigido, grupo de nacionalidad y sexo, se presentan agrupadas según las diferentes opciones que establece la legislación española.</t>
  </si>
  <si>
    <t>Esta establece que los y las nacionales de Iberoamérica, Andorra, Filipinas, Guinea Ecuatorial y Portugal, podrán solicitar la nacionalidad española tras dos años de residencia legal y</t>
  </si>
  <si>
    <t xml:space="preserve">continuada en España. Para el resto de extranjeros, el plazo es de diez años, si bien cabe destacar que los y las nacionales de la UE y la AELC tienen derecho de libre circulación, en el </t>
  </si>
  <si>
    <t>marco de la Unión. Los datos se presentan en total de concesiones y en tres agrupaciones de países: UE-28-Portugal, nacionales de la UE excepto Portugal; Iberoamérica plus, los extranjeros</t>
  </si>
  <si>
    <t>que tienen derecho a solicitar la nacionalidad tras dos años de residencia, y Resto de países.</t>
  </si>
  <si>
    <t>1. Total de concesiones de nacionalidad por residencia, por sexo. Evolución 2009-2020</t>
  </si>
  <si>
    <t>1.1. Total de concesiones de nacionalidad por residencia por sexo (datos absolutos)</t>
  </si>
  <si>
    <t xml:space="preserve"> 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</si>
  <si>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</si>
  <si>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</si>
  <si>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</si>
  <si>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</si>
  <si>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</si>
  <si>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</si>
  <si>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</si>
  <si>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</si>
  <si>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</si>
  <si>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</si>
  <si>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Ambos sexos</t>
  </si>
  <si>
    <t>Hombres</t>
  </si>
  <si>
    <t>Mujeres</t>
  </si>
  <si>
    <t>No consta</t>
  </si>
  <si>
    <t>.</t>
  </si>
  <si>
    <t>Fuente: Ministerio de Seguridad Social y Migraciones</t>
  </si>
  <si>
    <t>1.2. Proporción de concesiones de nacionalidad por residencia por sexo</t>
  </si>
  <si>
    <t>Fuente: Elaboración Social·Lab a partir de los datos de la Secretaría de Estado de Migraciones</t>
  </si>
  <si>
    <t>2. Concesiones de nacionalidad por residencia, por grupos de edad y sexo. Evolución 2009-2024</t>
  </si>
  <si>
    <t>2.1. Concesiones de nacionalidad por residencia, por grupos de edad y sexo (datos absolutos)</t>
  </si>
  <si>
    <t>2019</t>
  </si>
  <si>
    <t>2020</t>
  </si>
  <si>
    <t>Total</t>
  </si>
  <si>
    <t>De 0 a 17 años</t>
  </si>
  <si>
    <t>De 18 a 34 años</t>
  </si>
  <si>
    <t>De 35 a 49 años</t>
  </si>
  <si>
    <t>De 49 a 64 años</t>
  </si>
  <si>
    <t>Más de 64 años</t>
  </si>
  <si>
    <t>Fuente: Secretaría de Estado de Migraciones</t>
  </si>
  <si>
    <t>2.2. Proporción de concesiones de nacionalidad por residencia, por grupos de edad y sexo</t>
  </si>
  <si>
    <t>3. Concesiones de nacionalidad por residencia, por principales nacionalidades y sexo. Evolución 2009-2024</t>
  </si>
  <si>
    <t>3.1. Concesiones de nacionalidad por residencia, por principales nacionalidades y sexo (datos absolutos)</t>
  </si>
  <si>
    <t>Argelia</t>
  </si>
  <si>
    <t>Argentina</t>
  </si>
  <si>
    <t>Armenia</t>
  </si>
  <si>
    <t>Bangladés</t>
  </si>
  <si>
    <t>Bolivia</t>
  </si>
  <si>
    <t>Brasil</t>
  </si>
  <si>
    <t>Bulgaria</t>
  </si>
  <si>
    <t>Chile</t>
  </si>
  <si>
    <t>China</t>
  </si>
  <si>
    <t>Colombia</t>
  </si>
  <si>
    <t>Cuba</t>
  </si>
  <si>
    <t>Ecuador</t>
  </si>
  <si>
    <t>El Salvador</t>
  </si>
  <si>
    <t>Filipinas</t>
  </si>
  <si>
    <t>Gambia</t>
  </si>
  <si>
    <t>Ghana</t>
  </si>
  <si>
    <t>Guinea</t>
  </si>
  <si>
    <t>Guinea Ecuatorial</t>
  </si>
  <si>
    <t>Honduras</t>
  </si>
  <si>
    <t>India</t>
  </si>
  <si>
    <t>Italia</t>
  </si>
  <si>
    <t>Mali</t>
  </si>
  <si>
    <t>Marruecos</t>
  </si>
  <si>
    <t>Mauritania</t>
  </si>
  <si>
    <t>México</t>
  </si>
  <si>
    <t>Moldavia</t>
  </si>
  <si>
    <t>Nicaragua</t>
  </si>
  <si>
    <t>Nigeria</t>
  </si>
  <si>
    <t>Pakistán</t>
  </si>
  <si>
    <t>Paraguay</t>
  </si>
  <si>
    <t>Perú</t>
  </si>
  <si>
    <t>Polonia</t>
  </si>
  <si>
    <t>Portugal</t>
  </si>
  <si>
    <t>República Dominicana</t>
  </si>
  <si>
    <t>Rumanía</t>
  </si>
  <si>
    <t>Rusia</t>
  </si>
  <si>
    <t>Senegal</t>
  </si>
  <si>
    <t>Siria</t>
  </si>
  <si>
    <t>Ucrania</t>
  </si>
  <si>
    <t>Uruguay</t>
  </si>
  <si>
    <t>Venezuela</t>
  </si>
  <si>
    <t>Resto de nacionalidades</t>
  </si>
  <si>
    <t>3.2. Proporción de concesiones de nacionalidad por residencia, por principales nacionalidades y sexo</t>
  </si>
  <si>
    <t>4.1. Concesiones de nacionalidad por residencia,  por plazo exigido y grupo de nacionalidad según sexo (datos absolutos)</t>
  </si>
  <si>
    <t xml:space="preserve">        Total</t>
  </si>
  <si>
    <t>Dos años de residencia</t>
  </si>
  <si>
    <t>Diez años de residencia</t>
  </si>
  <si>
    <t>Un año - Nacido en España</t>
  </si>
  <si>
    <t>Un año - Matrimonio con español/a</t>
  </si>
  <si>
    <t>Un año - Hijo/a o Nieto/a de español/a de origen</t>
  </si>
  <si>
    <t>Recurso de reposición</t>
  </si>
  <si>
    <t xml:space="preserve">. </t>
  </si>
  <si>
    <t>Otro motivo</t>
  </si>
  <si>
    <t xml:space="preserve">        UE-28-Portugal</t>
  </si>
  <si>
    <t xml:space="preserve">        Iberoamérica plus</t>
  </si>
  <si>
    <t xml:space="preserve">        Resto de países</t>
  </si>
  <si>
    <t>Nota: Iberoamérica plus:  Portugal, Andorra, Argentina, Bolivia, Brasil, Chile, Colombia, Costa Rica, Cuba, República Dominicana, El Salvador, Ecuador, Guatemala, Honduras, México, Nicaragua, Panamá, Paraguay, Perú, Uruguay, Venezuela, Guinea Ecuatorial,  Filipinas.</t>
  </si>
  <si>
    <t>4.2. Proporción de concesiones de nacionalidad por residencia, por plazo exigido y grupo de nacionalidad según sexo</t>
  </si>
  <si>
    <t xml:space="preserve">NOTA: Los datos de las personas que "no consta" en cuanto al género no se han mostrado por su escasa muestra representativa </t>
  </si>
  <si>
    <t>NOTA: Los puntos representan datos numericos de "0"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</si>
</sst>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b/>
      <i/>
      <sz val="11"/>
      <color indexed="8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8"/>
      <color theme="1"/>
      <name val="Calibri"/>
      <family val="2"/>
    </font>
    <font>
      <sz val="18"/>
      <color theme="1"/>
      <name val="Calibri"/>
      <family val="2"/>
    </font>
    <font>
      <i/>
      <sz val="11"/>
      <color theme="1"/>
      <name val="Calibri"/>
      <family val="2"/>
    </font>
    <font>
      <b/>
      <sz val="22"/>
      <color theme="1"/>
      <name val="Calibri"/>
      <family val="2"/>
    </font>
    <font>
      <b/>
      <sz val="12"/>
      <color indexed="8"/>
      <name val="Calibri"/>
      <family val="2"/>
    </font>
    <font>
      <b/>
      <sz val="11"/>
      <color theme="1"/>
      <name val="Calibri"/>
    </font>
    <font>
      <i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 style="thin">
        <color auto="1"/>
      </top>
      <bottom style="thin">
        <color indexed="9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9"/>
      </right>
      <top style="thin">
        <color indexed="9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9"/>
      </left>
      <right style="thin">
        <color indexed="9"/>
      </right>
      <top style="thin">
        <color auto="1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9"/>
      </left>
      <right/>
      <top style="thin">
        <color auto="1"/>
      </top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92">
    <xf numFmtId="0" fontId="0" fillId="0" borderId="0" xfId="0"/>
    <xf numFmtId="0" fontId="2" fillId="2" borderId="0" xfId="0" applyFont="1" applyFill="1"/>
    <xf numFmtId="0" fontId="0" fillId="2" borderId="0" xfId="0" applyFill="1"/>
    <xf numFmtId="0" fontId="4" fillId="2" borderId="0" xfId="0" applyFont="1" applyFill="1"/>
    <xf numFmtId="0" fontId="6" fillId="2" borderId="0" xfId="0" applyFont="1" applyFill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7" fillId="3" borderId="6" xfId="2" applyFont="1" applyFill="1" applyBorder="1" applyAlignment="1">
      <alignment horizontal="left" wrapText="1"/>
    </xf>
    <xf numFmtId="3" fontId="9" fillId="0" borderId="0" xfId="0" applyNumberFormat="1" applyFont="1" applyAlignment="1">
      <alignment wrapText="1"/>
    </xf>
    <xf numFmtId="3" fontId="9" fillId="0" borderId="9" xfId="0" applyNumberFormat="1" applyFont="1" applyBorder="1" applyAlignment="1">
      <alignment wrapText="1"/>
    </xf>
    <xf numFmtId="0" fontId="15" fillId="0" borderId="4" xfId="0" applyFont="1" applyBorder="1"/>
    <xf numFmtId="0" fontId="16" fillId="0" borderId="0" xfId="0" applyFont="1"/>
    <xf numFmtId="0" fontId="17" fillId="4" borderId="3" xfId="2" applyFont="1" applyFill="1" applyBorder="1" applyAlignment="1">
      <alignment wrapText="1"/>
    </xf>
    <xf numFmtId="3" fontId="9" fillId="3" borderId="7" xfId="0" applyNumberFormat="1" applyFont="1" applyFill="1" applyBorder="1" applyAlignment="1">
      <alignment wrapText="1"/>
    </xf>
    <xf numFmtId="0" fontId="9" fillId="0" borderId="0" xfId="0" applyFont="1" applyAlignment="1">
      <alignment vertical="center"/>
    </xf>
    <xf numFmtId="0" fontId="15" fillId="0" borderId="4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3" borderId="10" xfId="2" applyFont="1" applyFill="1" applyBorder="1" applyAlignment="1">
      <alignment horizontal="left" wrapText="1"/>
    </xf>
    <xf numFmtId="10" fontId="9" fillId="3" borderId="7" xfId="1" applyNumberFormat="1" applyFont="1" applyFill="1" applyBorder="1" applyAlignment="1">
      <alignment wrapText="1"/>
    </xf>
    <xf numFmtId="10" fontId="9" fillId="0" borderId="0" xfId="1" applyNumberFormat="1" applyFont="1" applyBorder="1" applyAlignment="1">
      <alignment wrapText="1"/>
    </xf>
    <xf numFmtId="10" fontId="9" fillId="0" borderId="9" xfId="1" applyNumberFormat="1" applyFont="1" applyBorder="1" applyAlignment="1">
      <alignment wrapText="1"/>
    </xf>
    <xf numFmtId="0" fontId="7" fillId="3" borderId="2" xfId="2" applyFont="1" applyFill="1" applyBorder="1" applyAlignment="1">
      <alignment horizontal="left" wrapText="1"/>
    </xf>
    <xf numFmtId="0" fontId="7" fillId="3" borderId="8" xfId="2" applyFont="1" applyFill="1" applyBorder="1" applyAlignment="1">
      <alignment horizontal="left" wrapText="1"/>
    </xf>
    <xf numFmtId="0" fontId="7" fillId="4" borderId="5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vertical="center" wrapText="1"/>
    </xf>
    <xf numFmtId="3" fontId="18" fillId="3" borderId="7" xfId="0" applyNumberFormat="1" applyFont="1" applyFill="1" applyBorder="1" applyAlignment="1">
      <alignment wrapText="1"/>
    </xf>
    <xf numFmtId="0" fontId="8" fillId="3" borderId="5" xfId="2" applyFont="1" applyFill="1" applyBorder="1" applyAlignment="1">
      <alignment horizontal="left" wrapText="1"/>
    </xf>
    <xf numFmtId="10" fontId="18" fillId="3" borderId="7" xfId="1" applyNumberFormat="1" applyFont="1" applyFill="1" applyBorder="1" applyAlignment="1">
      <alignment wrapText="1"/>
    </xf>
    <xf numFmtId="0" fontId="8" fillId="4" borderId="1" xfId="2" applyFont="1" applyFill="1" applyBorder="1" applyAlignment="1">
      <alignment vertical="center" wrapText="1"/>
    </xf>
    <xf numFmtId="0" fontId="7" fillId="3" borderId="1" xfId="2" applyFont="1" applyFill="1" applyBorder="1" applyAlignment="1">
      <alignment horizontal="left" vertical="center" wrapText="1"/>
    </xf>
    <xf numFmtId="3" fontId="18" fillId="3" borderId="9" xfId="0" applyNumberFormat="1" applyFont="1" applyFill="1" applyBorder="1" applyAlignment="1">
      <alignment wrapText="1"/>
    </xf>
    <xf numFmtId="0" fontId="7" fillId="4" borderId="1" xfId="2" applyFont="1" applyFill="1" applyBorder="1" applyAlignment="1">
      <alignment vertical="center" wrapText="1"/>
    </xf>
    <xf numFmtId="0" fontId="7" fillId="4" borderId="1" xfId="2" applyFont="1" applyFill="1" applyBorder="1" applyAlignment="1">
      <alignment horizontal="left" vertical="center" wrapText="1"/>
    </xf>
    <xf numFmtId="10" fontId="9" fillId="0" borderId="0" xfId="1" applyNumberFormat="1" applyFont="1" applyBorder="1" applyAlignment="1">
      <alignment horizontal="right" wrapText="1"/>
    </xf>
    <xf numFmtId="0" fontId="8" fillId="3" borderId="11" xfId="2" applyFont="1" applyFill="1" applyBorder="1" applyAlignment="1">
      <alignment horizontal="left" vertical="center" wrapText="1"/>
    </xf>
    <xf numFmtId="3" fontId="9" fillId="0" borderId="12" xfId="0" applyNumberFormat="1" applyFont="1" applyBorder="1" applyAlignment="1">
      <alignment wrapText="1"/>
    </xf>
    <xf numFmtId="10" fontId="9" fillId="0" borderId="12" xfId="1" applyNumberFormat="1" applyFont="1" applyBorder="1" applyAlignment="1">
      <alignment wrapText="1"/>
    </xf>
    <xf numFmtId="10" fontId="9" fillId="0" borderId="12" xfId="1" applyNumberFormat="1" applyFont="1" applyBorder="1" applyAlignment="1">
      <alignment horizontal="right" wrapText="1"/>
    </xf>
    <xf numFmtId="3" fontId="8" fillId="3" borderId="1" xfId="0" applyNumberFormat="1" applyFont="1" applyFill="1" applyBorder="1" applyAlignment="1">
      <alignment horizontal="right" vertical="center" wrapText="1"/>
    </xf>
    <xf numFmtId="10" fontId="8" fillId="3" borderId="1" xfId="1" applyNumberFormat="1" applyFont="1" applyFill="1" applyBorder="1" applyAlignment="1">
      <alignment horizontal="right" vertical="center" wrapText="1"/>
    </xf>
    <xf numFmtId="0" fontId="7" fillId="3" borderId="5" xfId="2" applyFont="1" applyFill="1" applyBorder="1" applyAlignment="1">
      <alignment horizontal="left" wrapText="1"/>
    </xf>
    <xf numFmtId="0" fontId="7" fillId="3" borderId="11" xfId="2" applyFont="1" applyFill="1" applyBorder="1" applyAlignment="1">
      <alignment horizontal="left" wrapText="1"/>
    </xf>
    <xf numFmtId="10" fontId="7" fillId="3" borderId="5" xfId="1" applyNumberFormat="1" applyFont="1" applyFill="1" applyBorder="1" applyAlignment="1">
      <alignment horizontal="left" wrapText="1"/>
    </xf>
    <xf numFmtId="10" fontId="7" fillId="3" borderId="1" xfId="1" applyNumberFormat="1" applyFont="1" applyFill="1" applyBorder="1" applyAlignment="1">
      <alignment horizontal="left" wrapText="1"/>
    </xf>
    <xf numFmtId="0" fontId="19" fillId="0" borderId="14" xfId="0" applyFont="1" applyBorder="1"/>
    <xf numFmtId="3" fontId="0" fillId="0" borderId="0" xfId="0" applyNumberFormat="1"/>
    <xf numFmtId="0" fontId="7" fillId="3" borderId="13" xfId="2" applyFont="1" applyFill="1" applyBorder="1" applyAlignment="1">
      <alignment horizontal="left" wrapText="1"/>
    </xf>
    <xf numFmtId="3" fontId="9" fillId="0" borderId="0" xfId="0" applyNumberFormat="1" applyFont="1"/>
    <xf numFmtId="3" fontId="9" fillId="0" borderId="0" xfId="0" applyNumberFormat="1" applyFont="1" applyAlignment="1">
      <alignment vertical="center"/>
    </xf>
    <xf numFmtId="10" fontId="9" fillId="0" borderId="0" xfId="0" applyNumberFormat="1" applyFont="1"/>
    <xf numFmtId="0" fontId="7" fillId="3" borderId="13" xfId="2" applyFont="1" applyFill="1" applyBorder="1" applyAlignment="1">
      <alignment wrapText="1"/>
    </xf>
    <xf numFmtId="0" fontId="7" fillId="3" borderId="7" xfId="2" applyFont="1" applyFill="1" applyBorder="1" applyAlignment="1">
      <alignment wrapText="1"/>
    </xf>
    <xf numFmtId="0" fontId="10" fillId="3" borderId="4" xfId="2" applyFont="1" applyFill="1" applyBorder="1" applyAlignment="1">
      <alignment vertical="center" wrapText="1"/>
    </xf>
    <xf numFmtId="0" fontId="10" fillId="3" borderId="0" xfId="2" applyFont="1" applyFill="1" applyAlignment="1">
      <alignment vertical="center" wrapText="1"/>
    </xf>
    <xf numFmtId="0" fontId="7" fillId="3" borderId="4" xfId="2" applyFont="1" applyFill="1" applyBorder="1" applyAlignment="1">
      <alignment wrapText="1"/>
    </xf>
    <xf numFmtId="0" fontId="7" fillId="3" borderId="0" xfId="2" applyFont="1" applyFill="1" applyAlignment="1">
      <alignment wrapText="1"/>
    </xf>
    <xf numFmtId="3" fontId="7" fillId="3" borderId="7" xfId="2" applyNumberFormat="1" applyFont="1" applyFill="1" applyBorder="1" applyAlignment="1">
      <alignment wrapText="1"/>
    </xf>
    <xf numFmtId="3" fontId="7" fillId="3" borderId="7" xfId="2" applyNumberFormat="1" applyFont="1" applyFill="1" applyBorder="1" applyAlignment="1">
      <alignment horizontal="right" wrapText="1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3" fontId="9" fillId="0" borderId="12" xfId="0" applyNumberFormat="1" applyFont="1" applyBorder="1" applyAlignment="1">
      <alignment horizontal="center" wrapText="1"/>
    </xf>
    <xf numFmtId="3" fontId="9" fillId="0" borderId="0" xfId="0" applyNumberFormat="1" applyFont="1" applyAlignment="1">
      <alignment horizontal="right" wrapText="1"/>
    </xf>
    <xf numFmtId="0" fontId="9" fillId="0" borderId="0" xfId="0" applyFont="1" applyAlignment="1">
      <alignment horizontal="right" vertical="center"/>
    </xf>
    <xf numFmtId="10" fontId="9" fillId="0" borderId="0" xfId="0" applyNumberFormat="1" applyFont="1" applyAlignment="1">
      <alignment horizontal="center"/>
    </xf>
    <xf numFmtId="10" fontId="10" fillId="3" borderId="4" xfId="1" applyNumberFormat="1" applyFont="1" applyFill="1" applyBorder="1" applyAlignment="1">
      <alignment vertical="center" wrapText="1"/>
    </xf>
    <xf numFmtId="10" fontId="10" fillId="3" borderId="0" xfId="1" applyNumberFormat="1" applyFont="1" applyFill="1" applyBorder="1" applyAlignment="1">
      <alignment vertical="center" wrapText="1"/>
    </xf>
    <xf numFmtId="10" fontId="7" fillId="3" borderId="4" xfId="1" applyNumberFormat="1" applyFont="1" applyFill="1" applyBorder="1" applyAlignment="1">
      <alignment wrapText="1"/>
    </xf>
    <xf numFmtId="10" fontId="7" fillId="3" borderId="0" xfId="1" applyNumberFormat="1" applyFont="1" applyFill="1" applyBorder="1" applyAlignment="1">
      <alignment wrapText="1"/>
    </xf>
    <xf numFmtId="10" fontId="9" fillId="0" borderId="9" xfId="1" applyNumberFormat="1" applyFont="1" applyBorder="1" applyAlignment="1">
      <alignment horizontal="center" wrapText="1"/>
    </xf>
    <xf numFmtId="3" fontId="9" fillId="0" borderId="9" xfId="0" applyNumberFormat="1" applyFont="1" applyBorder="1" applyAlignment="1">
      <alignment horizontal="center" wrapText="1"/>
    </xf>
    <xf numFmtId="0" fontId="5" fillId="2" borderId="0" xfId="7" quotePrefix="1" applyFill="1" applyAlignment="1">
      <alignment horizontal="left" wrapText="1"/>
    </xf>
    <xf numFmtId="0" fontId="5" fillId="2" borderId="0" xfId="7" quotePrefix="1" applyFill="1" applyAlignment="1">
      <alignment horizontal="left"/>
    </xf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10" fontId="10" fillId="3" borderId="4" xfId="1" applyNumberFormat="1" applyFont="1" applyFill="1" applyBorder="1" applyAlignment="1">
      <alignment horizontal="left" vertical="center" wrapText="1"/>
    </xf>
    <xf numFmtId="10" fontId="10" fillId="3" borderId="0" xfId="1" applyNumberFormat="1" applyFont="1" applyFill="1" applyBorder="1" applyAlignment="1">
      <alignment horizontal="left" vertical="center" wrapText="1"/>
    </xf>
    <xf numFmtId="0" fontId="7" fillId="3" borderId="4" xfId="2" applyFont="1" applyFill="1" applyBorder="1" applyAlignment="1">
      <alignment horizontal="left" wrapText="1"/>
    </xf>
    <xf numFmtId="0" fontId="7" fillId="3" borderId="0" xfId="2" applyFont="1" applyFill="1" applyAlignment="1">
      <alignment horizontal="left" wrapText="1"/>
    </xf>
    <xf numFmtId="0" fontId="10" fillId="3" borderId="4" xfId="2" applyFont="1" applyFill="1" applyBorder="1" applyAlignment="1">
      <alignment horizontal="left" vertical="center" wrapText="1"/>
    </xf>
    <xf numFmtId="0" fontId="10" fillId="3" borderId="0" xfId="2" applyFont="1" applyFill="1" applyAlignment="1">
      <alignment horizontal="left" vertical="center" wrapText="1"/>
    </xf>
    <xf numFmtId="10" fontId="7" fillId="3" borderId="4" xfId="1" applyNumberFormat="1" applyFont="1" applyFill="1" applyBorder="1" applyAlignment="1">
      <alignment horizontal="left" wrapText="1"/>
    </xf>
    <xf numFmtId="10" fontId="7" fillId="3" borderId="0" xfId="1" applyNumberFormat="1" applyFont="1" applyFill="1" applyBorder="1" applyAlignment="1">
      <alignment horizontal="left" wrapText="1"/>
    </xf>
    <xf numFmtId="0" fontId="7" fillId="3" borderId="13" xfId="2" applyFont="1" applyFill="1" applyBorder="1" applyAlignment="1">
      <alignment horizontal="left" wrapText="1"/>
    </xf>
    <xf numFmtId="0" fontId="7" fillId="3" borderId="7" xfId="2" applyFont="1" applyFill="1" applyBorder="1" applyAlignment="1">
      <alignment horizontal="left" wrapText="1"/>
    </xf>
    <xf numFmtId="0" fontId="0" fillId="0" borderId="0" xfId="0" applyAlignment="1">
      <alignment horizontal="center"/>
    </xf>
  </cellXfs>
  <cellStyles count="8">
    <cellStyle name="Hipervínculo" xfId="7" builtinId="8"/>
    <cellStyle name="Normal" xfId="0" builtinId="0"/>
    <cellStyle name="Normal 2" xfId="2" xr:uid="{00000000-0005-0000-0000-000002000000}"/>
    <cellStyle name="Porcentaje" xfId="1" builtinId="5"/>
    <cellStyle name="Porcentaje 2" xfId="3" xr:uid="{00000000-0005-0000-0000-000004000000}"/>
    <cellStyle name="Porcentaje 2 2" xfId="4" xr:uid="{00000000-0005-0000-0000-000005000000}"/>
    <cellStyle name="Porcentaje 3" xfId="5" xr:uid="{00000000-0005-0000-0000-000006000000}"/>
    <cellStyle name="Porcentaje 3 2" xfId="6" xr:uid="{00000000-0005-0000-0000-000007000000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</dxf>
    <dxf>
      <border outline="0">
        <bottom style="thin">
          <color indexed="9"/>
        </bottom>
      </border>
    </dxf>
    <dxf>
      <border outline="0">
        <left style="thin">
          <color indexed="9"/>
        </left>
        <top style="thin">
          <color indexed="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9"/>
        </left>
        <right style="thin">
          <color indexed="9"/>
        </right>
        <top/>
        <bottom/>
      </border>
    </dxf>
  </dxfs>
  <tableStyles count="1" defaultTableStyle="TableStyleMedium9" defaultPivotStyle="PivotStyleMedium7">
    <tableStyle name="Estilo de tabla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101600</xdr:rowOff>
    </xdr:to>
    <xdr:sp macro="" textlink="">
      <xdr:nvSpPr>
        <xdr:cNvPr id="2" name="AutoShape 1" descr="https://disco.uv.es/disco/sociallabpr/disco/WEB%20OBSERVATORIS%20SOCIETAT%20VALENCIANA/logo%20Social%c2%b7lab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s-ES_tradnl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17</xdr:col>
      <xdr:colOff>431800</xdr:colOff>
      <xdr:row>51</xdr:row>
      <xdr:rowOff>117168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65300" cy="10480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428777</xdr:colOff>
      <xdr:row>0</xdr:row>
      <xdr:rowOff>0</xdr:rowOff>
    </xdr:from>
    <xdr:to>
      <xdr:col>8</xdr:col>
      <xdr:colOff>812800</xdr:colOff>
      <xdr:row>5</xdr:row>
      <xdr:rowOff>39208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3000"/>
        </a:blip>
        <a:stretch>
          <a:fillRect/>
        </a:stretch>
      </xdr:blipFill>
      <xdr:spPr>
        <a:xfrm>
          <a:off x="5381777" y="0"/>
          <a:ext cx="2035023" cy="118220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7:K11" totalsRowShown="0" headerRowDxfId="14" dataDxfId="13" headerRowBorderDxfId="11" tableBorderDxfId="12" headerRowCellStyle="Normal 2">
  <autoFilter ref="A7:K11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000-000001000000}" name=" " dataDxfId="10" dataCellStyle="Normal 2"/>
    <tableColumn id="2" xr3:uid="{00000000-0010-0000-0000-000002000000}" name="2009" dataDxfId="9"/>
    <tableColumn id="3" xr3:uid="{00000000-0010-0000-0000-000003000000}" name="2010" dataDxfId="8"/>
    <tableColumn id="4" xr3:uid="{00000000-0010-0000-0000-000004000000}" name="2011" dataDxfId="7"/>
    <tableColumn id="5" xr3:uid="{00000000-0010-0000-0000-000005000000}" name="2012" dataDxfId="6"/>
    <tableColumn id="6" xr3:uid="{00000000-0010-0000-0000-000006000000}" name="2013" dataDxfId="5"/>
    <tableColumn id="7" xr3:uid="{00000000-0010-0000-0000-000007000000}" name="2014" dataDxfId="4"/>
    <tableColumn id="8" xr3:uid="{00000000-0010-0000-0000-000008000000}" name="2015" dataDxfId="3"/>
    <tableColumn id="9" xr3:uid="{00000000-0010-0000-0000-000009000000}" name="2016" dataDxfId="2"/>
    <tableColumn id="10" xr3:uid="{00000000-0010-0000-0000-00000A000000}" name="2017" dataDxfId="1"/>
    <tableColumn id="20" xr3:uid="{00000000-0010-0000-0000-000014000000}" name="201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opLeftCell="A20" zoomScale="50" workbookViewId="0">
      <selection activeCell="K61" sqref="K61"/>
    </sheetView>
  </sheetViews>
  <sheetFormatPr defaultColWidth="10.875" defaultRowHeight="15.75"/>
  <cols>
    <col min="1" max="16384" width="10.875" style="2"/>
  </cols>
  <sheetData/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2"/>
  <sheetViews>
    <sheetView topLeftCell="A5" zoomScale="144" zoomScaleNormal="327" zoomScalePageLayoutView="327" workbookViewId="0">
      <selection activeCell="B13" sqref="B13"/>
    </sheetView>
  </sheetViews>
  <sheetFormatPr defaultColWidth="10.875" defaultRowHeight="15.75"/>
  <cols>
    <col min="1" max="16384" width="10.875" style="2"/>
  </cols>
  <sheetData>
    <row r="1" spans="1:13">
      <c r="A1" s="1" t="s">
        <v>0</v>
      </c>
    </row>
    <row r="4" spans="1:13" ht="26.25">
      <c r="B4" s="3" t="s">
        <v>1</v>
      </c>
    </row>
    <row r="6" spans="1:13" ht="15.95" customHeight="1">
      <c r="B6" s="77" t="s">
        <v>2</v>
      </c>
      <c r="C6" s="77"/>
      <c r="D6" s="77"/>
      <c r="E6" s="77"/>
      <c r="F6" s="77"/>
      <c r="G6" s="77"/>
      <c r="H6" s="77"/>
      <c r="I6" s="77"/>
      <c r="J6" s="77"/>
    </row>
    <row r="8" spans="1:13">
      <c r="B8" s="78" t="s">
        <v>3</v>
      </c>
      <c r="C8" s="78"/>
      <c r="D8" s="78"/>
      <c r="E8" s="78"/>
      <c r="F8" s="78"/>
      <c r="G8" s="78"/>
      <c r="H8" s="78"/>
      <c r="I8" s="78"/>
      <c r="J8" s="78"/>
      <c r="K8" s="78"/>
      <c r="L8" s="78"/>
    </row>
    <row r="9" spans="1:13">
      <c r="E9" s="4"/>
    </row>
    <row r="10" spans="1:13">
      <c r="B10" s="78" t="s">
        <v>4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</row>
    <row r="12" spans="1:13">
      <c r="B12" s="78" t="s">
        <v>5</v>
      </c>
      <c r="C12" s="78"/>
      <c r="D12" s="78"/>
      <c r="E12" s="78"/>
      <c r="F12" s="78"/>
      <c r="G12" s="78"/>
      <c r="H12" s="78"/>
      <c r="I12" s="78"/>
      <c r="J12" s="78"/>
      <c r="K12" s="78"/>
    </row>
    <row r="17" spans="2:2">
      <c r="B17" s="1" t="s">
        <v>6</v>
      </c>
    </row>
    <row r="18" spans="2:2">
      <c r="B18" s="2" t="s">
        <v>7</v>
      </c>
    </row>
    <row r="19" spans="2:2">
      <c r="B19" s="2" t="s">
        <v>8</v>
      </c>
    </row>
    <row r="20" spans="2:2">
      <c r="B20" s="2" t="s">
        <v>9</v>
      </c>
    </row>
    <row r="21" spans="2:2">
      <c r="B21" s="2" t="s">
        <v>10</v>
      </c>
    </row>
    <row r="22" spans="2:2">
      <c r="B22" s="2" t="s">
        <v>11</v>
      </c>
    </row>
  </sheetData>
  <mergeCells count="4">
    <mergeCell ref="B6:J6"/>
    <mergeCell ref="B8:L8"/>
    <mergeCell ref="B10:M10"/>
    <mergeCell ref="B12:K12"/>
  </mergeCells>
  <hyperlinks>
    <hyperlink ref="C6" location="Total!A1" display="1. Total de autorizaciones de estancia por estudios en vigor a 31 de diciembre. Evolución 2011-2020" xr:uid="{00000000-0004-0000-0100-000000000000}"/>
    <hyperlink ref="D6" location="Total!A1" display="1. Total de autorizaciones de estancia por estudios en vigor a 31 de diciembre. Evolución 2011-2020" xr:uid="{00000000-0004-0000-0100-000001000000}"/>
    <hyperlink ref="E6" location="Total!A1" display="1. Total de autorizaciones de estancia por estudios en vigor a 31 de diciembre. Evolución 2011-2020" xr:uid="{00000000-0004-0000-0100-000002000000}"/>
    <hyperlink ref="F6" location="Total!A1" display="1. Total de autorizaciones de estancia por estudios en vigor a 31 de diciembre. Evolución 2011-2020" xr:uid="{00000000-0004-0000-0100-000003000000}"/>
    <hyperlink ref="G6" location="Total!A1" display="1. Total de autorizaciones de estancia por estudios en vigor a 31 de diciembre. Evolución 2011-2020" xr:uid="{00000000-0004-0000-0100-000004000000}"/>
    <hyperlink ref="H6" location="Total!A1" display="1. Total de autorizaciones de estancia por estudios en vigor a 31 de diciembre. Evolución 2011-2020" xr:uid="{00000000-0004-0000-0100-000005000000}"/>
    <hyperlink ref="I6" location="Total!A1" display="1. Total de autorizaciones de estancia por estudios en vigor a 31 de diciembre. Evolución 2011-2020" xr:uid="{00000000-0004-0000-0100-000006000000}"/>
    <hyperlink ref="J6" location="Total!A1" display="1. Total de autorizaciones de estancia por estudios en vigor a 31 de diciembre. Evolución 2011-2020" xr:uid="{00000000-0004-0000-0100-000007000000}"/>
    <hyperlink ref="B6" location="Total!A1" display="1. Total de autorizaciones de estancia por estudios en vigor a 31 de diciembre. Evolución 2011-2020" xr:uid="{00000000-0004-0000-0100-000008000000}"/>
    <hyperlink ref="B8" location="'Grupos de edad'!A1" display="2. Concesiones de nacionalidad por residencia, por grupos de edad. Evolución 2009-2020" xr:uid="{00000000-0004-0000-0100-000009000000}"/>
    <hyperlink ref="C8" location="'Grupos de edad'!A1" display="2. Concesiones de nacionalidad por residencia, por grupos de edad. Evolución 2009-2020" xr:uid="{00000000-0004-0000-0100-00000A000000}"/>
    <hyperlink ref="D8" location="'Grupos de edad'!A1" display="2. Concesiones de nacionalidad por residencia, por grupos de edad. Evolución 2009-2020" xr:uid="{00000000-0004-0000-0100-00000B000000}"/>
    <hyperlink ref="E8" location="'Grupos de edad'!A1" display="2. Concesiones de nacionalidad por residencia, por grupos de edad. Evolución 2009-2020" xr:uid="{00000000-0004-0000-0100-00000C000000}"/>
    <hyperlink ref="F8" location="'Grupos de edad'!A1" display="2. Concesiones de nacionalidad por residencia, por grupos de edad. Evolución 2009-2020" xr:uid="{00000000-0004-0000-0100-00000D000000}"/>
    <hyperlink ref="G8" location="'Grupos de edad'!A1" display="2. Concesiones de nacionalidad por residencia, por grupos de edad. Evolución 2009-2020" xr:uid="{00000000-0004-0000-0100-00000E000000}"/>
    <hyperlink ref="H8" location="'Grupos de edad'!A1" display="2. Concesiones de nacionalidad por residencia, por grupos de edad. Evolución 2009-2020" xr:uid="{00000000-0004-0000-0100-00000F000000}"/>
    <hyperlink ref="I8" location="'Grupos de edad'!A1" display="2. Concesiones de nacionalidad por residencia, por grupos de edad. Evolución 2009-2020" xr:uid="{00000000-0004-0000-0100-000010000000}"/>
    <hyperlink ref="J8" location="'Grupos de edad'!A1" display="2. Concesiones de nacionalidad por residencia, por grupos de edad. Evolución 2009-2020" xr:uid="{00000000-0004-0000-0100-000011000000}"/>
    <hyperlink ref="K8" location="'Grupos de edad'!A1" display="2. Concesiones de nacionalidad por residencia, por grupos de edad. Evolución 2009-2020" xr:uid="{00000000-0004-0000-0100-000012000000}"/>
    <hyperlink ref="L8" location="'Grupos de edad'!A1" display="2. Concesiones de nacionalidad por residencia, por grupos de edad. Evolución 2009-2020" xr:uid="{00000000-0004-0000-0100-000013000000}"/>
    <hyperlink ref="B10" location="'Principales nacionalidades'!A1" display="3. Concesiones de nacionalidad por residencia, por principales nacionalidades. Evolución 2009-2020" xr:uid="{00000000-0004-0000-0100-000014000000}"/>
    <hyperlink ref="C10" location="'Principales nacionalidades'!A1" display="3. Concesiones de nacionalidad por residencia, por principales nacionalidades. Evolución 2009-2020" xr:uid="{00000000-0004-0000-0100-000015000000}"/>
    <hyperlink ref="D10" location="'Principales nacionalidades'!A1" display="3. Concesiones de nacionalidad por residencia, por principales nacionalidades. Evolución 2009-2020" xr:uid="{00000000-0004-0000-0100-000016000000}"/>
    <hyperlink ref="E10" location="'Principales nacionalidades'!A1" display="3. Concesiones de nacionalidad por residencia, por principales nacionalidades. Evolución 2009-2020" xr:uid="{00000000-0004-0000-0100-000017000000}"/>
    <hyperlink ref="F10" location="'Principales nacionalidades'!A1" display="3. Concesiones de nacionalidad por residencia, por principales nacionalidades. Evolución 2009-2020" xr:uid="{00000000-0004-0000-0100-000018000000}"/>
    <hyperlink ref="G10" location="'Principales nacionalidades'!A1" display="3. Concesiones de nacionalidad por residencia, por principales nacionalidades. Evolución 2009-2020" xr:uid="{00000000-0004-0000-0100-000019000000}"/>
    <hyperlink ref="H10" location="'Principales nacionalidades'!A1" display="3. Concesiones de nacionalidad por residencia, por principales nacionalidades. Evolución 2009-2020" xr:uid="{00000000-0004-0000-0100-00001A000000}"/>
    <hyperlink ref="I10" location="'Principales nacionalidades'!A1" display="3. Concesiones de nacionalidad por residencia, por principales nacionalidades. Evolución 2009-2020" xr:uid="{00000000-0004-0000-0100-00001B000000}"/>
    <hyperlink ref="J10" location="'Principales nacionalidades'!A1" display="3. Concesiones de nacionalidad por residencia, por principales nacionalidades. Evolución 2009-2020" xr:uid="{00000000-0004-0000-0100-00001C000000}"/>
    <hyperlink ref="K10" location="'Principales nacionalidades'!A1" display="3. Concesiones de nacionalidad por residencia, por principales nacionalidades. Evolución 2009-2020" xr:uid="{00000000-0004-0000-0100-00001D000000}"/>
    <hyperlink ref="L10" location="'Principales nacionalidades'!A1" display="3. Concesiones de nacionalidad por residencia, por principales nacionalidades. Evolución 2009-2020" xr:uid="{00000000-0004-0000-0100-00001E000000}"/>
    <hyperlink ref="M10" location="'Principales nacionalidades'!A1" display="3. Concesiones de nacionalidad por residencia, por principales nacionalidades. Evolución 2009-2020" xr:uid="{00000000-0004-0000-0100-00001F000000}"/>
    <hyperlink ref="B12" location="'Plazo exigido y grupo nacion.'!A1" display="4. Concesiones de nacionalidad por residencia, por plazo exigido y grupo de nacionalidad. Evolución 2009-2020" xr:uid="{00000000-0004-0000-0100-000020000000}"/>
    <hyperlink ref="C12" location="'Plazo exigido y grupo nacion.'!A1" display="4. Concesiones de nacionalidad por residencia, por plazo exigido y grupo de nacionalidad. Evolución 2009-2020" xr:uid="{00000000-0004-0000-0100-000021000000}"/>
    <hyperlink ref="D12" location="'Plazo exigido y grupo nacion.'!A1" display="4. Concesiones de nacionalidad por residencia, por plazo exigido y grupo de nacionalidad. Evolución 2009-2020" xr:uid="{00000000-0004-0000-0100-000022000000}"/>
    <hyperlink ref="E12" location="'Plazo exigido y grupo nacion.'!A1" display="4. Concesiones de nacionalidad por residencia, por plazo exigido y grupo de nacionalidad. Evolución 2009-2020" xr:uid="{00000000-0004-0000-0100-000023000000}"/>
    <hyperlink ref="F12" location="'Plazo exigido y grupo nacion.'!A1" display="4. Concesiones de nacionalidad por residencia, por plazo exigido y grupo de nacionalidad. Evolución 2009-2020" xr:uid="{00000000-0004-0000-0100-000024000000}"/>
    <hyperlink ref="G12" location="'Plazo exigido y grupo nacion.'!A1" display="4. Concesiones de nacionalidad por residencia, por plazo exigido y grupo de nacionalidad. Evolución 2009-2020" xr:uid="{00000000-0004-0000-0100-000025000000}"/>
    <hyperlink ref="H12" location="'Plazo exigido y grupo nacion.'!A1" display="4. Concesiones de nacionalidad por residencia, por plazo exigido y grupo de nacionalidad. Evolución 2009-2020" xr:uid="{00000000-0004-0000-0100-000026000000}"/>
    <hyperlink ref="I12" location="'Plazo exigido y grupo nacion.'!A1" display="4. Concesiones de nacionalidad por residencia, por plazo exigido y grupo de nacionalidad. Evolución 2009-2020" xr:uid="{00000000-0004-0000-0100-000027000000}"/>
    <hyperlink ref="J12" location="'Plazo exigido y grupo nacion.'!A1" display="4. Concesiones de nacionalidad por residencia, por plazo exigido y grupo de nacionalidad. Evolución 2009-2020" xr:uid="{00000000-0004-0000-0100-000028000000}"/>
    <hyperlink ref="K12" location="'Plazo exigido y grupo nacion.'!A1" display="4. Concesiones de nacionalidad por residencia, por plazo exigido y grupo de nacionalidad. Evolución 2009-2020" xr:uid="{00000000-0004-0000-0100-000029000000}"/>
  </hyperlink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41"/>
  <sheetViews>
    <sheetView topLeftCell="A3" zoomScale="110" zoomScaleNormal="70" zoomScalePageLayoutView="70" workbookViewId="0">
      <selection activeCell="J15" sqref="J15"/>
    </sheetView>
  </sheetViews>
  <sheetFormatPr defaultColWidth="10.875" defaultRowHeight="15"/>
  <cols>
    <col min="1" max="1" width="20.125" style="5" customWidth="1"/>
    <col min="2" max="16384" width="10.875" style="5"/>
  </cols>
  <sheetData>
    <row r="1" spans="1:18" ht="30" customHeight="1">
      <c r="A1" s="15" t="s">
        <v>0</v>
      </c>
      <c r="B1" s="8"/>
      <c r="C1" s="8"/>
      <c r="D1" s="8"/>
      <c r="E1" s="9"/>
    </row>
    <row r="2" spans="1:18" ht="30" customHeight="1">
      <c r="A2" s="8" t="s">
        <v>12</v>
      </c>
      <c r="B2" s="8"/>
      <c r="C2" s="8"/>
      <c r="D2" s="8"/>
      <c r="E2" s="9"/>
    </row>
    <row r="3" spans="1:18" ht="23.25">
      <c r="A3" s="8"/>
      <c r="B3" s="8"/>
      <c r="C3" s="8"/>
      <c r="D3" s="8"/>
      <c r="E3" s="9"/>
    </row>
    <row r="4" spans="1:18" ht="23.25">
      <c r="A4" s="8"/>
      <c r="B4" s="8"/>
      <c r="C4" s="8"/>
      <c r="D4" s="8"/>
      <c r="E4" s="9"/>
    </row>
    <row r="5" spans="1:18" ht="18" customHeight="1">
      <c r="A5" s="6" t="s">
        <v>13</v>
      </c>
    </row>
    <row r="6" spans="1:18" ht="18" customHeight="1"/>
    <row r="7" spans="1:18" ht="18" customHeight="1">
      <c r="A7" s="34" t="s">
        <v>14</v>
      </c>
      <c r="B7" s="28" t="s">
        <v>15</v>
      </c>
      <c r="C7" s="28" t="s">
        <v>16</v>
      </c>
      <c r="D7" s="28" t="s">
        <v>17</v>
      </c>
      <c r="E7" s="28" t="s">
        <v>18</v>
      </c>
      <c r="F7" s="28" t="s">
        <v>19</v>
      </c>
      <c r="G7" s="28" t="s">
        <v>20</v>
      </c>
      <c r="H7" s="28" t="s">
        <v>21</v>
      </c>
      <c r="I7" s="28" t="s">
        <v>22</v>
      </c>
      <c r="J7" s="28" t="s">
        <v>23</v>
      </c>
      <c r="K7" s="28" t="s">
        <v>24</v>
      </c>
      <c r="L7" s="28">
        <v>2019</v>
      </c>
      <c r="M7" s="28">
        <v>2020</v>
      </c>
      <c r="N7" s="28">
        <v>2021</v>
      </c>
      <c r="O7" s="28">
        <v>2022</v>
      </c>
      <c r="P7" s="28">
        <v>2023</v>
      </c>
      <c r="Q7" s="28">
        <v>2024</v>
      </c>
      <c r="R7" s="28">
        <v>2025</v>
      </c>
    </row>
    <row r="8" spans="1:18" ht="18" customHeight="1">
      <c r="A8" s="11" t="s">
        <v>25</v>
      </c>
      <c r="B8" s="17">
        <v>79589</v>
      </c>
      <c r="C8" s="17">
        <v>123677</v>
      </c>
      <c r="D8" s="17">
        <v>114572</v>
      </c>
      <c r="E8" s="17">
        <v>115557</v>
      </c>
      <c r="F8" s="17">
        <v>261295</v>
      </c>
      <c r="G8" s="17">
        <v>93714</v>
      </c>
      <c r="H8" s="17">
        <v>78000</v>
      </c>
      <c r="I8" s="17">
        <v>93760</v>
      </c>
      <c r="J8" s="17">
        <v>25924</v>
      </c>
      <c r="K8" s="17">
        <v>92498</v>
      </c>
      <c r="L8" s="17">
        <v>162799</v>
      </c>
      <c r="M8" s="17">
        <v>80148</v>
      </c>
      <c r="N8" s="17">
        <f>SUM(N9:N11)</f>
        <v>202336</v>
      </c>
      <c r="O8" s="17">
        <f>SUM(O9:O11)</f>
        <v>124300</v>
      </c>
      <c r="P8" s="17">
        <f>SUM(P9:P11)</f>
        <v>243481</v>
      </c>
      <c r="Q8" s="17">
        <f t="shared" ref="Q8:R8" si="0">SUM(Q9:Q11)</f>
        <v>221805</v>
      </c>
      <c r="R8" s="17">
        <f t="shared" si="0"/>
        <v>0</v>
      </c>
    </row>
    <row r="9" spans="1:18" ht="18" customHeight="1">
      <c r="A9" s="26" t="s">
        <v>26</v>
      </c>
      <c r="B9" s="12">
        <v>34009</v>
      </c>
      <c r="C9" s="12">
        <v>52982</v>
      </c>
      <c r="D9" s="12">
        <v>51208</v>
      </c>
      <c r="E9" s="12">
        <v>50843</v>
      </c>
      <c r="F9" s="12">
        <v>117911</v>
      </c>
      <c r="G9" s="12">
        <v>43669</v>
      </c>
      <c r="H9" s="12">
        <v>35312</v>
      </c>
      <c r="I9" s="12">
        <v>42680</v>
      </c>
      <c r="J9" s="12">
        <v>12349</v>
      </c>
      <c r="K9" s="12">
        <v>41882</v>
      </c>
      <c r="L9" s="12">
        <v>73029</v>
      </c>
      <c r="M9" s="12">
        <v>40985</v>
      </c>
      <c r="N9" s="12">
        <v>93731</v>
      </c>
      <c r="O9" s="12">
        <v>60084</v>
      </c>
      <c r="P9" s="12">
        <v>106270</v>
      </c>
      <c r="Q9" s="12">
        <v>94365</v>
      </c>
      <c r="R9" s="12"/>
    </row>
    <row r="10" spans="1:18" ht="18" customHeight="1">
      <c r="A10" s="26" t="s">
        <v>27</v>
      </c>
      <c r="B10" s="12">
        <v>45486</v>
      </c>
      <c r="C10" s="12">
        <v>70574</v>
      </c>
      <c r="D10" s="12">
        <v>63301</v>
      </c>
      <c r="E10" s="12">
        <v>64651</v>
      </c>
      <c r="F10" s="12">
        <v>143304</v>
      </c>
      <c r="G10" s="12">
        <v>50034</v>
      </c>
      <c r="H10" s="12">
        <v>42683</v>
      </c>
      <c r="I10" s="12">
        <v>51079</v>
      </c>
      <c r="J10" s="12">
        <v>13575</v>
      </c>
      <c r="K10" s="12">
        <v>50616</v>
      </c>
      <c r="L10" s="12">
        <v>89770</v>
      </c>
      <c r="M10" s="12">
        <v>39163</v>
      </c>
      <c r="N10" s="12">
        <v>108605</v>
      </c>
      <c r="O10" s="12">
        <v>64216</v>
      </c>
      <c r="P10" s="12">
        <v>137211</v>
      </c>
      <c r="Q10" s="12">
        <v>127440</v>
      </c>
      <c r="R10" s="12"/>
    </row>
    <row r="11" spans="1:18" ht="18" customHeight="1">
      <c r="A11" s="27" t="s">
        <v>28</v>
      </c>
      <c r="B11" s="13">
        <v>101</v>
      </c>
      <c r="C11" s="13">
        <v>126</v>
      </c>
      <c r="D11" s="13">
        <v>63</v>
      </c>
      <c r="E11" s="13">
        <v>63</v>
      </c>
      <c r="F11" s="13">
        <v>80</v>
      </c>
      <c r="G11" s="13">
        <v>11</v>
      </c>
      <c r="H11" s="13">
        <v>5</v>
      </c>
      <c r="I11" s="13">
        <v>1</v>
      </c>
      <c r="J11" s="76" t="s">
        <v>29</v>
      </c>
      <c r="K11" s="76" t="s">
        <v>29</v>
      </c>
      <c r="L11" s="76" t="s">
        <v>29</v>
      </c>
      <c r="M11" s="76" t="s">
        <v>29</v>
      </c>
      <c r="N11" s="76" t="s">
        <v>29</v>
      </c>
      <c r="O11" s="76" t="s">
        <v>29</v>
      </c>
      <c r="P11" s="76" t="s">
        <v>29</v>
      </c>
      <c r="Q11" s="76" t="s">
        <v>29</v>
      </c>
      <c r="R11" s="13"/>
    </row>
    <row r="12" spans="1:18" ht="18" customHeight="1">
      <c r="A12" s="79" t="s">
        <v>30</v>
      </c>
      <c r="B12" s="80"/>
      <c r="C12" s="80"/>
      <c r="D12" s="12"/>
      <c r="E12" s="12"/>
      <c r="F12" s="12"/>
      <c r="G12" s="12"/>
      <c r="H12" s="12"/>
      <c r="I12" s="12"/>
      <c r="J12" s="12"/>
      <c r="K12" s="12"/>
    </row>
    <row r="13" spans="1:18" ht="18" customHeight="1">
      <c r="A13" s="10"/>
      <c r="B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8" ht="18" customHeight="1">
      <c r="A14" s="10"/>
      <c r="B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8" ht="18" customHeight="1"/>
    <row r="16" spans="1:18" ht="18" customHeight="1">
      <c r="A16" s="20" t="s">
        <v>31</v>
      </c>
    </row>
    <row r="17" spans="1:18" ht="18" customHeight="1"/>
    <row r="18" spans="1:18" ht="18" customHeight="1">
      <c r="A18" s="34"/>
      <c r="B18" s="28">
        <v>2009</v>
      </c>
      <c r="C18" s="28">
        <v>2010</v>
      </c>
      <c r="D18" s="28">
        <v>2011</v>
      </c>
      <c r="E18" s="28">
        <v>2012</v>
      </c>
      <c r="F18" s="28">
        <v>2013</v>
      </c>
      <c r="G18" s="28">
        <v>2014</v>
      </c>
      <c r="H18" s="28">
        <v>2015</v>
      </c>
      <c r="I18" s="28">
        <v>2016</v>
      </c>
      <c r="J18" s="28">
        <v>2017</v>
      </c>
      <c r="K18" s="28">
        <v>2018</v>
      </c>
      <c r="L18" s="28">
        <v>2019</v>
      </c>
      <c r="M18" s="28">
        <v>2020</v>
      </c>
      <c r="N18" s="28">
        <v>2021</v>
      </c>
      <c r="O18" s="28">
        <v>2022</v>
      </c>
      <c r="P18" s="28">
        <v>2023</v>
      </c>
      <c r="Q18" s="28">
        <v>2024</v>
      </c>
      <c r="R18" s="28">
        <v>2025</v>
      </c>
    </row>
    <row r="19" spans="1:18" ht="18" customHeight="1">
      <c r="A19" s="11" t="s">
        <v>25</v>
      </c>
      <c r="B19" s="23">
        <v>1</v>
      </c>
      <c r="C19" s="23">
        <v>1.0000404278887749</v>
      </c>
      <c r="D19" s="23">
        <v>1</v>
      </c>
      <c r="E19" s="23">
        <v>0.99999999999999989</v>
      </c>
      <c r="F19" s="23">
        <v>1</v>
      </c>
      <c r="G19" s="23">
        <v>1</v>
      </c>
      <c r="H19" s="23">
        <v>1</v>
      </c>
      <c r="I19" s="23">
        <v>1</v>
      </c>
      <c r="J19" s="23">
        <v>1</v>
      </c>
      <c r="K19" s="23">
        <v>1</v>
      </c>
      <c r="L19" s="23">
        <v>1</v>
      </c>
      <c r="M19" s="23">
        <v>1</v>
      </c>
      <c r="N19" s="23">
        <v>1</v>
      </c>
      <c r="O19" s="23">
        <v>1</v>
      </c>
      <c r="P19" s="23">
        <v>1</v>
      </c>
      <c r="Q19" s="23">
        <v>1</v>
      </c>
      <c r="R19" s="23">
        <v>1</v>
      </c>
    </row>
    <row r="20" spans="1:18" ht="18" customHeight="1">
      <c r="A20" s="26" t="s">
        <v>26</v>
      </c>
      <c r="B20" s="24">
        <v>0.42730779379059919</v>
      </c>
      <c r="C20" s="24">
        <v>0.42839008061321021</v>
      </c>
      <c r="D20" s="24">
        <v>0.44695038927486647</v>
      </c>
      <c r="E20" s="24">
        <v>0.43998200022499717</v>
      </c>
      <c r="F20" s="24">
        <v>0.45125624294379918</v>
      </c>
      <c r="G20" s="24">
        <v>0.46598160360245</v>
      </c>
      <c r="H20" s="24">
        <v>0.45271794871794874</v>
      </c>
      <c r="I20" s="24">
        <v>0.45520477815699661</v>
      </c>
      <c r="J20" s="24">
        <v>0.47635395772257366</v>
      </c>
      <c r="K20" s="24">
        <v>0.45278816839283009</v>
      </c>
      <c r="L20" s="24">
        <v>0.44858383651005229</v>
      </c>
      <c r="M20" s="24">
        <v>0.51136647202675056</v>
      </c>
      <c r="N20" s="24">
        <f>N9/N8</f>
        <v>0.46324430650007908</v>
      </c>
      <c r="O20" s="24">
        <f t="shared" ref="O20:R20" si="1">O9/O8</f>
        <v>0.48337892196299276</v>
      </c>
      <c r="P20" s="24">
        <f t="shared" si="1"/>
        <v>0.43646116124050749</v>
      </c>
      <c r="Q20" s="24">
        <f t="shared" si="1"/>
        <v>0.4254412659768716</v>
      </c>
      <c r="R20" s="24"/>
    </row>
    <row r="21" spans="1:18" ht="18" customHeight="1">
      <c r="A21" s="29" t="s">
        <v>27</v>
      </c>
      <c r="B21" s="24">
        <v>0.57151113847390966</v>
      </c>
      <c r="C21" s="24">
        <v>0.57063156447843977</v>
      </c>
      <c r="D21" s="24">
        <v>0.55249973815591946</v>
      </c>
      <c r="E21" s="24">
        <v>0.55947281428212914</v>
      </c>
      <c r="F21" s="24">
        <v>0.54843758969746836</v>
      </c>
      <c r="G21" s="24">
        <v>0.5339010179909085</v>
      </c>
      <c r="H21" s="24">
        <v>0.54721794871794871</v>
      </c>
      <c r="I21" s="24">
        <v>0.54478455631399314</v>
      </c>
      <c r="J21" s="24">
        <v>0.52364604227742628</v>
      </c>
      <c r="K21" s="24">
        <v>0.54721183160716991</v>
      </c>
      <c r="L21" s="24">
        <v>0.55141616348994771</v>
      </c>
      <c r="M21" s="24">
        <v>0.48863352797324949</v>
      </c>
      <c r="N21" s="24">
        <f>N10/N8</f>
        <v>0.53675569349992092</v>
      </c>
      <c r="O21" s="24">
        <f t="shared" ref="O21:Q21" si="2">O10/O8</f>
        <v>0.51662107803700719</v>
      </c>
      <c r="P21" s="24">
        <f t="shared" si="2"/>
        <v>0.56353883875949251</v>
      </c>
      <c r="Q21" s="24">
        <f t="shared" si="2"/>
        <v>0.5745587340231284</v>
      </c>
      <c r="R21" s="24"/>
    </row>
    <row r="22" spans="1:18" ht="18" customHeight="1">
      <c r="A22" s="27" t="s">
        <v>28</v>
      </c>
      <c r="B22" s="25">
        <v>1.2690195881340386E-3</v>
      </c>
      <c r="C22" s="25">
        <v>1.0187827971247685E-3</v>
      </c>
      <c r="D22" s="25">
        <v>5.4987256921411863E-4</v>
      </c>
      <c r="E22" s="25">
        <v>5.4518549287364674E-4</v>
      </c>
      <c r="F22" s="25">
        <v>3.0616735873246711E-4</v>
      </c>
      <c r="G22" s="25">
        <v>1.1737840664148367E-4</v>
      </c>
      <c r="H22" s="25">
        <v>6.4102564102564103E-5</v>
      </c>
      <c r="I22" s="75" t="s">
        <v>29</v>
      </c>
      <c r="J22" s="75" t="s">
        <v>29</v>
      </c>
      <c r="K22" s="75" t="s">
        <v>29</v>
      </c>
      <c r="L22" s="75" t="s">
        <v>29</v>
      </c>
      <c r="M22" s="75" t="s">
        <v>29</v>
      </c>
      <c r="N22" s="75" t="s">
        <v>29</v>
      </c>
      <c r="O22" s="75" t="s">
        <v>29</v>
      </c>
      <c r="P22" s="75" t="s">
        <v>29</v>
      </c>
      <c r="Q22" s="75" t="s">
        <v>29</v>
      </c>
      <c r="R22" s="25"/>
    </row>
    <row r="23" spans="1:18" ht="18" customHeight="1">
      <c r="A23" s="19" t="s">
        <v>32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1:18" ht="18" customHeight="1"/>
    <row r="25" spans="1:18" ht="18" customHeight="1"/>
    <row r="26" spans="1:18" ht="18" customHeight="1"/>
    <row r="27" spans="1:18" ht="18" customHeight="1"/>
    <row r="28" spans="1:18" ht="18" customHeight="1"/>
    <row r="29" spans="1:18" ht="18" customHeight="1"/>
    <row r="31" spans="1:18" ht="18" customHeight="1"/>
    <row r="32" spans="1:18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</sheetData>
  <mergeCells count="1">
    <mergeCell ref="A12:C1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F94"/>
  <sheetViews>
    <sheetView zoomScale="115" zoomScaleNormal="70" zoomScalePageLayoutView="70" workbookViewId="0">
      <selection activeCell="R68" sqref="R68"/>
    </sheetView>
  </sheetViews>
  <sheetFormatPr defaultColWidth="10.875" defaultRowHeight="15"/>
  <cols>
    <col min="1" max="1" width="17.125" style="5" customWidth="1"/>
    <col min="2" max="2" width="11.625" style="5" customWidth="1"/>
    <col min="3" max="16384" width="10.875" style="5"/>
  </cols>
  <sheetData>
    <row r="1" spans="1:18" ht="30.75" customHeight="1">
      <c r="A1" s="15" t="s">
        <v>0</v>
      </c>
      <c r="B1" s="8"/>
      <c r="C1" s="8"/>
      <c r="D1" s="8"/>
      <c r="E1" s="9"/>
    </row>
    <row r="2" spans="1:18" ht="30.75" customHeight="1">
      <c r="A2" s="8" t="s">
        <v>33</v>
      </c>
      <c r="B2" s="9"/>
      <c r="C2" s="9"/>
      <c r="D2" s="9"/>
      <c r="E2" s="9"/>
      <c r="F2" s="9"/>
      <c r="G2" s="9"/>
      <c r="H2" s="9"/>
    </row>
    <row r="5" spans="1:18" ht="18" customHeight="1">
      <c r="A5" s="6" t="s">
        <v>34</v>
      </c>
      <c r="B5" s="6"/>
      <c r="C5" s="6"/>
      <c r="D5" s="6"/>
      <c r="E5" s="6"/>
    </row>
    <row r="6" spans="1:18" ht="18" customHeight="1">
      <c r="A6" s="6"/>
      <c r="B6" s="6"/>
      <c r="C6" s="6"/>
      <c r="D6" s="6"/>
      <c r="E6" s="6"/>
    </row>
    <row r="7" spans="1:18" s="18" customFormat="1" ht="18.95" customHeight="1">
      <c r="A7" s="37" t="s">
        <v>25</v>
      </c>
      <c r="B7" s="38" t="s">
        <v>15</v>
      </c>
      <c r="C7" s="38" t="s">
        <v>16</v>
      </c>
      <c r="D7" s="38" t="s">
        <v>17</v>
      </c>
      <c r="E7" s="38" t="s">
        <v>18</v>
      </c>
      <c r="F7" s="38" t="s">
        <v>19</v>
      </c>
      <c r="G7" s="38" t="s">
        <v>20</v>
      </c>
      <c r="H7" s="38" t="s">
        <v>21</v>
      </c>
      <c r="I7" s="38" t="s">
        <v>22</v>
      </c>
      <c r="J7" s="38" t="s">
        <v>23</v>
      </c>
      <c r="K7" s="38" t="s">
        <v>24</v>
      </c>
      <c r="L7" s="38" t="s">
        <v>35</v>
      </c>
      <c r="M7" s="38" t="s">
        <v>36</v>
      </c>
      <c r="N7" s="38">
        <v>2021</v>
      </c>
      <c r="O7" s="38">
        <v>2022</v>
      </c>
      <c r="P7" s="38">
        <v>2023</v>
      </c>
      <c r="Q7" s="38">
        <v>2024</v>
      </c>
      <c r="R7" s="5"/>
    </row>
    <row r="8" spans="1:18" s="18" customFormat="1" ht="18.95" customHeight="1">
      <c r="A8" s="35" t="s">
        <v>37</v>
      </c>
      <c r="B8" s="44">
        <v>79589</v>
      </c>
      <c r="C8" s="44">
        <v>123677</v>
      </c>
      <c r="D8" s="44">
        <v>114572</v>
      </c>
      <c r="E8" s="44">
        <v>115557</v>
      </c>
      <c r="F8" s="44">
        <v>261295</v>
      </c>
      <c r="G8" s="44">
        <v>93714</v>
      </c>
      <c r="H8" s="44">
        <v>78000</v>
      </c>
      <c r="I8" s="44">
        <v>93760</v>
      </c>
      <c r="J8" s="44">
        <v>25924</v>
      </c>
      <c r="K8" s="44">
        <v>92498</v>
      </c>
      <c r="L8" s="44">
        <v>162799</v>
      </c>
      <c r="M8" s="44">
        <v>80148</v>
      </c>
      <c r="N8" s="44">
        <f>SUM(N9:N14)</f>
        <v>202336</v>
      </c>
      <c r="O8" s="44">
        <f>SUM(O9:O14)</f>
        <v>124300</v>
      </c>
      <c r="P8" s="44">
        <f>SUM(P9:P14)</f>
        <v>243481</v>
      </c>
      <c r="Q8" s="44">
        <f>SUM(Q9:Q14)</f>
        <v>221805</v>
      </c>
      <c r="R8" s="5"/>
    </row>
    <row r="9" spans="1:18" s="18" customFormat="1" ht="17.100000000000001" customHeight="1">
      <c r="A9" s="35" t="s">
        <v>38</v>
      </c>
      <c r="B9" s="12">
        <v>6519</v>
      </c>
      <c r="C9" s="12">
        <v>11317</v>
      </c>
      <c r="D9" s="12">
        <v>13184</v>
      </c>
      <c r="E9" s="12">
        <v>14587</v>
      </c>
      <c r="F9" s="12">
        <v>44620</v>
      </c>
      <c r="G9" s="12">
        <v>16233</v>
      </c>
      <c r="H9" s="12">
        <v>16612</v>
      </c>
      <c r="I9" s="12">
        <v>17202</v>
      </c>
      <c r="J9" s="12">
        <v>3819</v>
      </c>
      <c r="K9" s="12">
        <v>17265</v>
      </c>
      <c r="L9" s="12">
        <v>43621</v>
      </c>
      <c r="M9" s="12">
        <v>11964</v>
      </c>
      <c r="N9" s="51">
        <v>59109</v>
      </c>
      <c r="O9" s="12">
        <v>37435</v>
      </c>
      <c r="P9" s="12">
        <v>51511</v>
      </c>
      <c r="Q9" s="12">
        <v>35168</v>
      </c>
      <c r="R9" s="12"/>
    </row>
    <row r="10" spans="1:18" s="18" customFormat="1" ht="18" customHeight="1">
      <c r="A10" s="35" t="s">
        <v>39</v>
      </c>
      <c r="B10" s="12">
        <v>29124</v>
      </c>
      <c r="C10" s="12">
        <v>45590</v>
      </c>
      <c r="D10" s="12">
        <v>40801</v>
      </c>
      <c r="E10" s="12">
        <v>40216</v>
      </c>
      <c r="F10" s="12">
        <v>87619</v>
      </c>
      <c r="G10" s="12">
        <v>29891</v>
      </c>
      <c r="H10" s="12">
        <v>22576</v>
      </c>
      <c r="I10" s="12">
        <v>27342</v>
      </c>
      <c r="J10" s="12">
        <v>6405</v>
      </c>
      <c r="K10" s="12">
        <v>22856</v>
      </c>
      <c r="L10" s="12">
        <v>38989</v>
      </c>
      <c r="M10" s="12">
        <v>19158</v>
      </c>
      <c r="N10" s="12">
        <v>54249</v>
      </c>
      <c r="O10" s="12">
        <v>31984</v>
      </c>
      <c r="P10" s="12">
        <v>76981</v>
      </c>
      <c r="Q10" s="12">
        <v>71921</v>
      </c>
      <c r="R10" s="12"/>
    </row>
    <row r="11" spans="1:18" s="18" customFormat="1" ht="18" customHeight="1">
      <c r="A11" s="35" t="s">
        <v>40</v>
      </c>
      <c r="B11" s="12">
        <v>33758</v>
      </c>
      <c r="C11" s="12">
        <v>51185</v>
      </c>
      <c r="D11" s="12">
        <v>46411</v>
      </c>
      <c r="E11" s="12">
        <v>46354</v>
      </c>
      <c r="F11" s="12">
        <v>100124</v>
      </c>
      <c r="G11" s="12">
        <v>36652</v>
      </c>
      <c r="H11" s="12">
        <v>29619</v>
      </c>
      <c r="I11" s="12">
        <v>37088</v>
      </c>
      <c r="J11" s="12">
        <v>11372</v>
      </c>
      <c r="K11" s="12">
        <v>38298</v>
      </c>
      <c r="L11" s="12">
        <v>57845</v>
      </c>
      <c r="M11" s="12">
        <v>35004</v>
      </c>
      <c r="N11" s="12">
        <v>63153</v>
      </c>
      <c r="O11" s="12">
        <v>39227</v>
      </c>
      <c r="P11" s="12">
        <v>81942</v>
      </c>
      <c r="Q11" s="12">
        <v>79872</v>
      </c>
      <c r="R11" s="12"/>
    </row>
    <row r="12" spans="1:18" s="18" customFormat="1" ht="18" customHeight="1">
      <c r="A12" s="35" t="s">
        <v>41</v>
      </c>
      <c r="B12" s="12">
        <v>9194</v>
      </c>
      <c r="C12" s="12">
        <v>14009</v>
      </c>
      <c r="D12" s="12">
        <v>12724</v>
      </c>
      <c r="E12" s="12">
        <v>12806</v>
      </c>
      <c r="F12" s="12">
        <v>25983</v>
      </c>
      <c r="G12" s="12">
        <v>9843</v>
      </c>
      <c r="H12" s="12">
        <v>8156</v>
      </c>
      <c r="I12" s="12">
        <v>10805</v>
      </c>
      <c r="J12" s="12">
        <v>3816</v>
      </c>
      <c r="K12" s="12">
        <v>12305</v>
      </c>
      <c r="L12" s="12">
        <v>19348</v>
      </c>
      <c r="M12" s="12">
        <v>12326</v>
      </c>
      <c r="N12" s="12">
        <v>22065</v>
      </c>
      <c r="O12" s="12">
        <v>13782</v>
      </c>
      <c r="P12" s="12">
        <v>28074</v>
      </c>
      <c r="Q12" s="12">
        <v>29459</v>
      </c>
      <c r="R12" s="12"/>
    </row>
    <row r="13" spans="1:18" s="18" customFormat="1" ht="18" customHeight="1">
      <c r="A13" s="35" t="s">
        <v>42</v>
      </c>
      <c r="B13" s="12">
        <v>994</v>
      </c>
      <c r="C13" s="12">
        <v>1576</v>
      </c>
      <c r="D13" s="12">
        <v>1452</v>
      </c>
      <c r="E13" s="12">
        <v>1594</v>
      </c>
      <c r="F13" s="12">
        <v>2949</v>
      </c>
      <c r="G13" s="12">
        <v>1095</v>
      </c>
      <c r="H13" s="12">
        <v>1037</v>
      </c>
      <c r="I13" s="12">
        <v>1323</v>
      </c>
      <c r="J13" s="12">
        <v>512</v>
      </c>
      <c r="K13" s="12">
        <v>1774</v>
      </c>
      <c r="L13" s="12">
        <v>2996</v>
      </c>
      <c r="M13" s="12">
        <v>1696</v>
      </c>
      <c r="N13" s="12">
        <v>3760</v>
      </c>
      <c r="O13" s="12">
        <v>1872</v>
      </c>
      <c r="P13" s="12">
        <v>4972</v>
      </c>
      <c r="Q13" s="12">
        <v>5349</v>
      </c>
      <c r="R13" s="12"/>
    </row>
    <row r="14" spans="1:18" s="18" customFormat="1" ht="18" customHeight="1">
      <c r="A14" s="36" t="s">
        <v>28</v>
      </c>
      <c r="B14" s="13">
        <v>8</v>
      </c>
      <c r="C14" s="13">
        <v>44</v>
      </c>
      <c r="D14" s="13">
        <v>27</v>
      </c>
      <c r="E14" s="76" t="s">
        <v>29</v>
      </c>
      <c r="F14" s="76" t="s">
        <v>29</v>
      </c>
      <c r="G14" s="76" t="s">
        <v>29</v>
      </c>
      <c r="H14" s="76" t="s">
        <v>29</v>
      </c>
      <c r="I14" s="76" t="s">
        <v>29</v>
      </c>
      <c r="J14" s="76" t="s">
        <v>29</v>
      </c>
      <c r="K14" s="13">
        <v>3</v>
      </c>
      <c r="L14" s="76" t="s">
        <v>29</v>
      </c>
      <c r="M14" s="76" t="s">
        <v>29</v>
      </c>
      <c r="N14" s="76" t="s">
        <v>29</v>
      </c>
      <c r="O14" s="76" t="s">
        <v>29</v>
      </c>
      <c r="P14" s="13">
        <v>1</v>
      </c>
      <c r="Q14" s="13">
        <v>36</v>
      </c>
      <c r="R14" s="21"/>
    </row>
    <row r="15" spans="1:18" s="18" customFormat="1" ht="18" customHeight="1">
      <c r="A15" s="50" t="s">
        <v>43</v>
      </c>
    </row>
    <row r="16" spans="1:18" s="18" customFormat="1" ht="18" customHeight="1"/>
    <row r="17" spans="1:18" s="18" customFormat="1" ht="18" customHeight="1"/>
    <row r="18" spans="1:18" s="18" customFormat="1" ht="18" customHeight="1">
      <c r="A18" s="37" t="s">
        <v>26</v>
      </c>
      <c r="B18" s="38" t="s">
        <v>15</v>
      </c>
      <c r="C18" s="38" t="s">
        <v>16</v>
      </c>
      <c r="D18" s="38" t="s">
        <v>17</v>
      </c>
      <c r="E18" s="38" t="s">
        <v>18</v>
      </c>
      <c r="F18" s="38" t="s">
        <v>19</v>
      </c>
      <c r="G18" s="38" t="s">
        <v>20</v>
      </c>
      <c r="H18" s="38" t="s">
        <v>21</v>
      </c>
      <c r="I18" s="38" t="s">
        <v>22</v>
      </c>
      <c r="J18" s="38" t="s">
        <v>23</v>
      </c>
      <c r="K18" s="38" t="s">
        <v>24</v>
      </c>
      <c r="L18" s="38" t="s">
        <v>35</v>
      </c>
      <c r="M18" s="38" t="s">
        <v>36</v>
      </c>
      <c r="N18" s="38">
        <v>2021</v>
      </c>
      <c r="O18" s="38">
        <v>2022</v>
      </c>
      <c r="P18" s="38">
        <v>2023</v>
      </c>
      <c r="Q18" s="38">
        <v>2024</v>
      </c>
      <c r="R18" s="5"/>
    </row>
    <row r="19" spans="1:18" s="18" customFormat="1" ht="21" customHeight="1">
      <c r="A19" s="35" t="s">
        <v>37</v>
      </c>
      <c r="B19" s="44">
        <v>34009</v>
      </c>
      <c r="C19" s="44">
        <v>52982</v>
      </c>
      <c r="D19" s="44">
        <v>51208</v>
      </c>
      <c r="E19" s="44">
        <v>50843</v>
      </c>
      <c r="F19" s="44">
        <v>117911</v>
      </c>
      <c r="G19" s="44">
        <v>43669</v>
      </c>
      <c r="H19" s="44">
        <v>35312</v>
      </c>
      <c r="I19" s="44">
        <v>42680</v>
      </c>
      <c r="J19" s="44">
        <v>12349</v>
      </c>
      <c r="K19" s="44">
        <v>41882</v>
      </c>
      <c r="L19" s="44">
        <v>73029</v>
      </c>
      <c r="M19" s="44">
        <v>40985</v>
      </c>
      <c r="N19" s="44">
        <f>SUM(N20:N25)</f>
        <v>93731</v>
      </c>
      <c r="O19" s="44">
        <f>SUM(O20:O25)</f>
        <v>60084</v>
      </c>
      <c r="P19" s="44">
        <f>SUM(P20:P25)</f>
        <v>106270</v>
      </c>
      <c r="Q19" s="44">
        <f>SUM(Q20:Q25)</f>
        <v>94365</v>
      </c>
      <c r="R19" s="5"/>
    </row>
    <row r="20" spans="1:18" s="18" customFormat="1" ht="18.95" customHeight="1">
      <c r="A20" s="35" t="s">
        <v>38</v>
      </c>
      <c r="B20" s="12">
        <v>3480</v>
      </c>
      <c r="C20" s="12">
        <v>5986</v>
      </c>
      <c r="D20" s="12">
        <v>7018</v>
      </c>
      <c r="E20" s="12">
        <v>7630</v>
      </c>
      <c r="F20" s="12">
        <v>23410</v>
      </c>
      <c r="G20" s="12">
        <v>8538</v>
      </c>
      <c r="H20" s="12">
        <v>8912</v>
      </c>
      <c r="I20" s="12">
        <v>9019</v>
      </c>
      <c r="J20" s="12">
        <v>1991</v>
      </c>
      <c r="K20" s="12">
        <v>8957</v>
      </c>
      <c r="L20" s="12">
        <v>23083</v>
      </c>
      <c r="M20" s="12">
        <v>6286</v>
      </c>
      <c r="N20" s="12">
        <v>31037</v>
      </c>
      <c r="O20" s="12">
        <v>19505</v>
      </c>
      <c r="P20" s="12">
        <v>26722</v>
      </c>
      <c r="Q20" s="12">
        <v>18200</v>
      </c>
      <c r="R20" s="12"/>
    </row>
    <row r="21" spans="1:18" s="18" customFormat="1" ht="20.100000000000001" customHeight="1">
      <c r="A21" s="35" t="s">
        <v>39</v>
      </c>
      <c r="B21" s="12">
        <v>11847</v>
      </c>
      <c r="C21" s="12">
        <v>18665</v>
      </c>
      <c r="D21" s="12">
        <v>17443</v>
      </c>
      <c r="E21" s="12">
        <v>16764</v>
      </c>
      <c r="F21" s="12">
        <v>36033</v>
      </c>
      <c r="G21" s="12">
        <v>12601</v>
      </c>
      <c r="H21" s="12">
        <v>9109</v>
      </c>
      <c r="I21" s="12">
        <v>11283</v>
      </c>
      <c r="J21" s="12">
        <v>2725</v>
      </c>
      <c r="K21" s="12">
        <v>9415</v>
      </c>
      <c r="L21" s="12">
        <v>15924</v>
      </c>
      <c r="M21" s="12">
        <v>8840</v>
      </c>
      <c r="N21" s="12">
        <v>23455</v>
      </c>
      <c r="O21" s="12">
        <v>14289</v>
      </c>
      <c r="P21" s="12">
        <v>31859</v>
      </c>
      <c r="Q21" s="12">
        <v>29330</v>
      </c>
      <c r="R21" s="12"/>
    </row>
    <row r="22" spans="1:18" s="18" customFormat="1" ht="18" customHeight="1">
      <c r="A22" s="35" t="s">
        <v>40</v>
      </c>
      <c r="B22" s="12">
        <v>14572</v>
      </c>
      <c r="C22" s="12">
        <v>22250</v>
      </c>
      <c r="D22" s="12">
        <v>20931</v>
      </c>
      <c r="E22" s="12">
        <v>20726</v>
      </c>
      <c r="F22" s="12">
        <v>46647</v>
      </c>
      <c r="G22" s="12">
        <v>17855</v>
      </c>
      <c r="H22" s="12">
        <v>13442</v>
      </c>
      <c r="I22" s="12">
        <v>17189</v>
      </c>
      <c r="J22" s="12">
        <v>5537</v>
      </c>
      <c r="K22" s="12">
        <v>17519</v>
      </c>
      <c r="L22" s="12">
        <v>24914</v>
      </c>
      <c r="M22" s="12">
        <v>18673</v>
      </c>
      <c r="N22" s="12">
        <v>28423</v>
      </c>
      <c r="O22" s="12">
        <v>18917</v>
      </c>
      <c r="P22" s="12">
        <v>34651</v>
      </c>
      <c r="Q22" s="12">
        <v>33102</v>
      </c>
      <c r="R22" s="12"/>
    </row>
    <row r="23" spans="1:18" s="18" customFormat="1" ht="18" customHeight="1">
      <c r="A23" s="35" t="s">
        <v>41</v>
      </c>
      <c r="B23" s="12">
        <v>3734</v>
      </c>
      <c r="C23" s="12">
        <v>5491</v>
      </c>
      <c r="D23" s="12">
        <v>5303</v>
      </c>
      <c r="E23" s="12">
        <v>5192</v>
      </c>
      <c r="F23" s="12">
        <v>10782</v>
      </c>
      <c r="G23" s="12">
        <v>4305</v>
      </c>
      <c r="H23" s="12">
        <v>3506</v>
      </c>
      <c r="I23" s="12">
        <v>4695</v>
      </c>
      <c r="J23" s="12">
        <v>1878</v>
      </c>
      <c r="K23" s="12">
        <v>5381</v>
      </c>
      <c r="L23" s="12">
        <v>8059</v>
      </c>
      <c r="M23" s="12">
        <v>6513</v>
      </c>
      <c r="N23" s="12">
        <v>9420</v>
      </c>
      <c r="O23" s="12">
        <v>6657</v>
      </c>
      <c r="P23" s="12">
        <v>11295</v>
      </c>
      <c r="Q23" s="12">
        <v>11762</v>
      </c>
      <c r="R23" s="12"/>
    </row>
    <row r="24" spans="1:18" s="18" customFormat="1" ht="18" customHeight="1">
      <c r="A24" s="35" t="s">
        <v>42</v>
      </c>
      <c r="B24" s="12">
        <v>376</v>
      </c>
      <c r="C24" s="12">
        <v>590</v>
      </c>
      <c r="D24" s="12">
        <v>513</v>
      </c>
      <c r="E24" s="12">
        <v>531</v>
      </c>
      <c r="F24" s="12">
        <v>1039</v>
      </c>
      <c r="G24" s="12">
        <v>370</v>
      </c>
      <c r="H24" s="12">
        <v>343</v>
      </c>
      <c r="I24" s="12">
        <v>494</v>
      </c>
      <c r="J24" s="12">
        <v>218</v>
      </c>
      <c r="K24" s="12">
        <v>610</v>
      </c>
      <c r="L24" s="12">
        <v>1049</v>
      </c>
      <c r="M24" s="12">
        <v>673</v>
      </c>
      <c r="N24" s="12">
        <v>1396</v>
      </c>
      <c r="O24" s="12">
        <v>716</v>
      </c>
      <c r="P24" s="12">
        <v>1742</v>
      </c>
      <c r="Q24" s="12">
        <v>1957</v>
      </c>
      <c r="R24" s="12"/>
    </row>
    <row r="25" spans="1:18" s="18" customFormat="1" ht="18" customHeight="1">
      <c r="A25" s="36" t="s">
        <v>28</v>
      </c>
      <c r="B25" s="13">
        <v>1</v>
      </c>
      <c r="C25" s="13">
        <v>9</v>
      </c>
      <c r="D25" s="13">
        <v>9</v>
      </c>
      <c r="E25" s="76" t="s">
        <v>29</v>
      </c>
      <c r="F25" s="76" t="s">
        <v>29</v>
      </c>
      <c r="G25" s="76" t="s">
        <v>29</v>
      </c>
      <c r="H25" s="76" t="s">
        <v>29</v>
      </c>
      <c r="I25" s="76" t="s">
        <v>29</v>
      </c>
      <c r="J25" s="76" t="s">
        <v>29</v>
      </c>
      <c r="K25" s="13">
        <v>3</v>
      </c>
      <c r="L25" s="76" t="s">
        <v>29</v>
      </c>
      <c r="M25" s="76" t="s">
        <v>29</v>
      </c>
      <c r="N25" s="76" t="s">
        <v>29</v>
      </c>
      <c r="O25" s="76" t="s">
        <v>29</v>
      </c>
      <c r="P25" s="13">
        <v>1</v>
      </c>
      <c r="Q25" s="13">
        <v>14</v>
      </c>
      <c r="R25" s="21"/>
    </row>
    <row r="26" spans="1:18" s="18" customFormat="1" ht="21.95" customHeight="1">
      <c r="A26" s="50" t="s">
        <v>43</v>
      </c>
    </row>
    <row r="27" spans="1:18" s="18" customFormat="1" ht="23.1" customHeight="1"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</row>
    <row r="28" spans="1:18" s="21" customFormat="1" ht="18" customHeight="1"/>
    <row r="29" spans="1:18" s="21" customFormat="1" ht="18" customHeight="1">
      <c r="A29" s="37" t="s">
        <v>27</v>
      </c>
      <c r="B29" s="38" t="s">
        <v>15</v>
      </c>
      <c r="C29" s="38" t="s">
        <v>16</v>
      </c>
      <c r="D29" s="38" t="s">
        <v>17</v>
      </c>
      <c r="E29" s="38" t="s">
        <v>18</v>
      </c>
      <c r="F29" s="38" t="s">
        <v>19</v>
      </c>
      <c r="G29" s="38" t="s">
        <v>20</v>
      </c>
      <c r="H29" s="38" t="s">
        <v>21</v>
      </c>
      <c r="I29" s="38" t="s">
        <v>22</v>
      </c>
      <c r="J29" s="38" t="s">
        <v>23</v>
      </c>
      <c r="K29" s="38" t="s">
        <v>24</v>
      </c>
      <c r="L29" s="38" t="s">
        <v>35</v>
      </c>
      <c r="M29" s="38" t="s">
        <v>36</v>
      </c>
      <c r="N29" s="38">
        <v>2021</v>
      </c>
      <c r="O29" s="38">
        <v>2022</v>
      </c>
      <c r="P29" s="38">
        <v>2023</v>
      </c>
      <c r="Q29" s="38">
        <v>2024</v>
      </c>
      <c r="R29" s="5"/>
    </row>
    <row r="30" spans="1:18" s="21" customFormat="1" ht="18" customHeight="1">
      <c r="A30" s="35" t="s">
        <v>37</v>
      </c>
      <c r="B30" s="44">
        <v>45486</v>
      </c>
      <c r="C30" s="44">
        <v>70574</v>
      </c>
      <c r="D30" s="44">
        <v>63301</v>
      </c>
      <c r="E30" s="44">
        <v>64651</v>
      </c>
      <c r="F30" s="44">
        <v>143304</v>
      </c>
      <c r="G30" s="44">
        <v>50034</v>
      </c>
      <c r="H30" s="44">
        <v>42683</v>
      </c>
      <c r="I30" s="44">
        <v>51079</v>
      </c>
      <c r="J30" s="44">
        <v>13575</v>
      </c>
      <c r="K30" s="44">
        <v>50616</v>
      </c>
      <c r="L30" s="44">
        <v>89770</v>
      </c>
      <c r="M30" s="44">
        <v>39163</v>
      </c>
      <c r="N30" s="44">
        <f>SUM(N31:N36)</f>
        <v>108605</v>
      </c>
      <c r="O30" s="44">
        <f>SUM(O31:O36)</f>
        <v>64216</v>
      </c>
      <c r="P30" s="44">
        <f t="shared" ref="P30:R30" si="0">SUM(P31:P36)</f>
        <v>137211</v>
      </c>
      <c r="Q30" s="44">
        <f t="shared" si="0"/>
        <v>127440</v>
      </c>
      <c r="R30" s="5"/>
    </row>
    <row r="31" spans="1:18" s="21" customFormat="1" ht="18" customHeight="1">
      <c r="A31" s="35" t="s">
        <v>38</v>
      </c>
      <c r="B31" s="12">
        <v>3030</v>
      </c>
      <c r="C31" s="12">
        <v>5322</v>
      </c>
      <c r="D31" s="12">
        <v>6158</v>
      </c>
      <c r="E31" s="12">
        <v>6949</v>
      </c>
      <c r="F31" s="12">
        <v>21196</v>
      </c>
      <c r="G31" s="12">
        <v>7695</v>
      </c>
      <c r="H31" s="12">
        <v>7700</v>
      </c>
      <c r="I31" s="12">
        <v>8183</v>
      </c>
      <c r="J31" s="12">
        <v>1828</v>
      </c>
      <c r="K31" s="12">
        <v>8308</v>
      </c>
      <c r="L31" s="12">
        <v>20538</v>
      </c>
      <c r="M31" s="12">
        <v>5678</v>
      </c>
      <c r="N31" s="12">
        <v>28072</v>
      </c>
      <c r="O31" s="12">
        <v>17930</v>
      </c>
      <c r="P31" s="12">
        <v>24789</v>
      </c>
      <c r="Q31" s="12">
        <v>16968</v>
      </c>
      <c r="R31" s="5"/>
    </row>
    <row r="32" spans="1:18" s="21" customFormat="1" ht="18" customHeight="1">
      <c r="A32" s="35" t="s">
        <v>39</v>
      </c>
      <c r="B32" s="12">
        <v>17244</v>
      </c>
      <c r="C32" s="12">
        <v>26889</v>
      </c>
      <c r="D32" s="12">
        <v>23341</v>
      </c>
      <c r="E32" s="12">
        <v>23429</v>
      </c>
      <c r="F32" s="12">
        <v>51555</v>
      </c>
      <c r="G32" s="12">
        <v>17285</v>
      </c>
      <c r="H32" s="12">
        <v>13466</v>
      </c>
      <c r="I32" s="12">
        <v>16059</v>
      </c>
      <c r="J32" s="12">
        <v>3680</v>
      </c>
      <c r="K32" s="12">
        <v>13441</v>
      </c>
      <c r="L32" s="12">
        <v>23065</v>
      </c>
      <c r="M32" s="12">
        <v>10318</v>
      </c>
      <c r="N32" s="12">
        <v>30794</v>
      </c>
      <c r="O32" s="12">
        <v>17695</v>
      </c>
      <c r="P32" s="12">
        <v>45122</v>
      </c>
      <c r="Q32" s="12">
        <v>42591</v>
      </c>
      <c r="R32" s="5"/>
    </row>
    <row r="33" spans="1:84" s="21" customFormat="1" ht="18" customHeight="1">
      <c r="A33" s="35" t="s">
        <v>40</v>
      </c>
      <c r="B33" s="12">
        <v>19149</v>
      </c>
      <c r="C33" s="12">
        <v>28876</v>
      </c>
      <c r="D33" s="12">
        <v>25455</v>
      </c>
      <c r="E33" s="12">
        <v>25601</v>
      </c>
      <c r="F33" s="12">
        <v>53455</v>
      </c>
      <c r="G33" s="12">
        <v>18791</v>
      </c>
      <c r="H33" s="12">
        <v>16173</v>
      </c>
      <c r="I33" s="12">
        <v>19898</v>
      </c>
      <c r="J33" s="12">
        <v>5835</v>
      </c>
      <c r="K33" s="12">
        <v>20779</v>
      </c>
      <c r="L33" s="12">
        <v>32931</v>
      </c>
      <c r="M33" s="12">
        <v>16331</v>
      </c>
      <c r="N33" s="12">
        <v>34730</v>
      </c>
      <c r="O33" s="12">
        <v>20310</v>
      </c>
      <c r="P33" s="12">
        <v>47291</v>
      </c>
      <c r="Q33" s="12">
        <v>46770</v>
      </c>
      <c r="R33" s="5"/>
    </row>
    <row r="34" spans="1:84" s="21" customFormat="1" ht="18" customHeight="1">
      <c r="A34" s="35" t="s">
        <v>41</v>
      </c>
      <c r="B34" s="12">
        <v>5445</v>
      </c>
      <c r="C34" s="12">
        <v>8502</v>
      </c>
      <c r="D34" s="12">
        <v>7409</v>
      </c>
      <c r="E34" s="12">
        <v>7609</v>
      </c>
      <c r="F34" s="12">
        <v>15189</v>
      </c>
      <c r="G34" s="12">
        <v>5538</v>
      </c>
      <c r="H34" s="12">
        <v>4650</v>
      </c>
      <c r="I34" s="12">
        <v>6110</v>
      </c>
      <c r="J34" s="12">
        <v>1938</v>
      </c>
      <c r="K34" s="12">
        <v>6924</v>
      </c>
      <c r="L34" s="12">
        <v>11289</v>
      </c>
      <c r="M34" s="12">
        <v>5813</v>
      </c>
      <c r="N34" s="12">
        <v>12645</v>
      </c>
      <c r="O34" s="12">
        <v>7125</v>
      </c>
      <c r="P34" s="12">
        <v>16779</v>
      </c>
      <c r="Q34" s="12">
        <v>17697</v>
      </c>
      <c r="R34" s="5"/>
    </row>
    <row r="35" spans="1:84" s="21" customFormat="1" ht="18" customHeight="1">
      <c r="A35" s="35" t="s">
        <v>42</v>
      </c>
      <c r="B35" s="12">
        <v>618</v>
      </c>
      <c r="C35" s="12">
        <v>985</v>
      </c>
      <c r="D35" s="12">
        <v>938</v>
      </c>
      <c r="E35" s="12">
        <v>1063</v>
      </c>
      <c r="F35" s="12">
        <v>1909</v>
      </c>
      <c r="G35" s="12">
        <v>725</v>
      </c>
      <c r="H35" s="12">
        <v>694</v>
      </c>
      <c r="I35" s="12">
        <v>829</v>
      </c>
      <c r="J35" s="12">
        <v>294</v>
      </c>
      <c r="K35" s="12">
        <v>1164</v>
      </c>
      <c r="L35" s="12">
        <v>1947</v>
      </c>
      <c r="M35" s="12">
        <v>1023</v>
      </c>
      <c r="N35" s="12">
        <v>2364</v>
      </c>
      <c r="O35" s="12">
        <v>1156</v>
      </c>
      <c r="P35" s="12">
        <v>3230</v>
      </c>
      <c r="Q35" s="12">
        <v>3392</v>
      </c>
      <c r="R35" s="5"/>
    </row>
    <row r="36" spans="1:84" s="21" customFormat="1" ht="18" customHeight="1">
      <c r="A36" s="36" t="s">
        <v>28</v>
      </c>
      <c r="B36" s="76" t="s">
        <v>29</v>
      </c>
      <c r="C36" s="13">
        <v>30</v>
      </c>
      <c r="D36" s="13">
        <v>18</v>
      </c>
      <c r="E36" s="76" t="s">
        <v>29</v>
      </c>
      <c r="F36" s="76" t="s">
        <v>29</v>
      </c>
      <c r="G36" s="76" t="s">
        <v>29</v>
      </c>
      <c r="H36" s="76" t="s">
        <v>29</v>
      </c>
      <c r="I36" s="76" t="s">
        <v>29</v>
      </c>
      <c r="J36" s="76" t="s">
        <v>29</v>
      </c>
      <c r="K36" s="76" t="s">
        <v>29</v>
      </c>
      <c r="L36" s="76" t="s">
        <v>29</v>
      </c>
      <c r="M36" s="76" t="s">
        <v>29</v>
      </c>
      <c r="N36" s="76" t="s">
        <v>29</v>
      </c>
      <c r="O36" s="76" t="s">
        <v>29</v>
      </c>
      <c r="P36" s="76" t="s">
        <v>29</v>
      </c>
      <c r="Q36" s="13">
        <v>22</v>
      </c>
    </row>
    <row r="37" spans="1:84" s="21" customFormat="1" ht="18" customHeight="1">
      <c r="A37" s="50" t="s">
        <v>43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84" s="21" customFormat="1" ht="18" customHeight="1">
      <c r="A38" s="10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84" s="21" customFormat="1" ht="18" customHeight="1">
      <c r="A39" s="10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</row>
    <row r="40" spans="1:84" s="21" customFormat="1" ht="18" customHeight="1">
      <c r="A40" s="10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P40" s="7"/>
      <c r="Q40" s="7"/>
      <c r="R40" s="5"/>
    </row>
    <row r="41" spans="1:84" s="21" customFormat="1" ht="18" customHeight="1">
      <c r="A41" s="10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P41" s="7"/>
      <c r="Q41" s="7"/>
      <c r="R41" s="5"/>
    </row>
    <row r="42" spans="1:84" s="21" customFormat="1" ht="18" customHeight="1">
      <c r="A42" s="10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P42" s="7"/>
      <c r="Q42" s="7"/>
      <c r="R42" s="5"/>
    </row>
    <row r="43" spans="1:84" s="21" customFormat="1" ht="18" customHeight="1">
      <c r="A43" s="6" t="s">
        <v>44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P43" s="7"/>
      <c r="Q43" s="7"/>
      <c r="R43" s="5"/>
    </row>
    <row r="44" spans="1:84" s="21" customFormat="1" ht="18" customHeight="1">
      <c r="P44" s="7"/>
      <c r="Q44" s="7"/>
      <c r="R44" s="5"/>
    </row>
    <row r="45" spans="1:84" s="21" customFormat="1" ht="18" customHeight="1">
      <c r="A45" s="37" t="s">
        <v>25</v>
      </c>
      <c r="B45" s="38" t="s">
        <v>15</v>
      </c>
      <c r="C45" s="38" t="s">
        <v>16</v>
      </c>
      <c r="D45" s="38" t="s">
        <v>17</v>
      </c>
      <c r="E45" s="38" t="s">
        <v>18</v>
      </c>
      <c r="F45" s="38" t="s">
        <v>19</v>
      </c>
      <c r="G45" s="38" t="s">
        <v>20</v>
      </c>
      <c r="H45" s="38" t="s">
        <v>21</v>
      </c>
      <c r="I45" s="38" t="s">
        <v>22</v>
      </c>
      <c r="J45" s="38" t="s">
        <v>23</v>
      </c>
      <c r="K45" s="38" t="s">
        <v>24</v>
      </c>
      <c r="L45" s="38" t="s">
        <v>35</v>
      </c>
      <c r="M45" s="38" t="s">
        <v>36</v>
      </c>
      <c r="N45" s="38">
        <v>2021</v>
      </c>
      <c r="O45" s="38">
        <v>2022</v>
      </c>
      <c r="P45" s="38">
        <v>2023</v>
      </c>
      <c r="Q45" s="38">
        <v>2024</v>
      </c>
      <c r="R45" s="5"/>
    </row>
    <row r="46" spans="1:84" s="21" customFormat="1" ht="18" customHeight="1">
      <c r="A46" s="35" t="s">
        <v>37</v>
      </c>
      <c r="B46" s="45">
        <v>1</v>
      </c>
      <c r="C46" s="45">
        <v>1</v>
      </c>
      <c r="D46" s="45">
        <v>1</v>
      </c>
      <c r="E46" s="45">
        <v>1</v>
      </c>
      <c r="F46" s="45">
        <v>1</v>
      </c>
      <c r="G46" s="45">
        <v>1</v>
      </c>
      <c r="H46" s="45">
        <v>0.99999999999999989</v>
      </c>
      <c r="I46" s="45">
        <v>1</v>
      </c>
      <c r="J46" s="45">
        <v>1</v>
      </c>
      <c r="K46" s="45">
        <v>1.0000324331336892</v>
      </c>
      <c r="L46" s="45">
        <v>1</v>
      </c>
      <c r="M46" s="45">
        <v>1</v>
      </c>
      <c r="N46" s="45">
        <v>1</v>
      </c>
      <c r="O46" s="45">
        <v>1</v>
      </c>
      <c r="P46" s="45">
        <v>1</v>
      </c>
      <c r="Q46" s="45">
        <v>1</v>
      </c>
      <c r="R46" s="5"/>
      <c r="CE46" s="7"/>
      <c r="CF46" s="7"/>
    </row>
    <row r="47" spans="1:84" s="21" customFormat="1" ht="18" customHeight="1">
      <c r="A47" s="35" t="s">
        <v>38</v>
      </c>
      <c r="B47" s="24">
        <v>8.1908303911344529E-2</v>
      </c>
      <c r="C47" s="24">
        <v>9.1504483452865118E-2</v>
      </c>
      <c r="D47" s="24">
        <v>0.11507174527807841</v>
      </c>
      <c r="E47" s="24">
        <v>0.12623207594520452</v>
      </c>
      <c r="F47" s="24">
        <v>0.17076484433303354</v>
      </c>
      <c r="G47" s="24">
        <v>0.17321851591010948</v>
      </c>
      <c r="H47" s="24">
        <v>0.21297435897435898</v>
      </c>
      <c r="I47" s="24">
        <v>0.18346843003412969</v>
      </c>
      <c r="J47" s="24">
        <v>0.1473152291313069</v>
      </c>
      <c r="K47" s="24">
        <v>0.18665268438236501</v>
      </c>
      <c r="L47" s="24">
        <v>0.26794390628935066</v>
      </c>
      <c r="M47" s="24">
        <v>0.14927384338972899</v>
      </c>
      <c r="N47" s="24">
        <f>M9/M8</f>
        <v>0.14927384338972899</v>
      </c>
      <c r="O47" s="24">
        <f>N9/N8</f>
        <v>0.29213288786968211</v>
      </c>
      <c r="P47" s="24">
        <f>O9/O8</f>
        <v>0.30116653258246179</v>
      </c>
      <c r="Q47" s="24">
        <f>P9/P8</f>
        <v>0.21156065565690957</v>
      </c>
      <c r="R47" s="5"/>
      <c r="CE47" s="7"/>
      <c r="CF47" s="7"/>
    </row>
    <row r="48" spans="1:84" s="7" customFormat="1" ht="18" customHeight="1">
      <c r="A48" s="35" t="s">
        <v>39</v>
      </c>
      <c r="B48" s="24">
        <v>0.36592996519619547</v>
      </c>
      <c r="C48" s="24">
        <v>0.36862148984855714</v>
      </c>
      <c r="D48" s="24">
        <v>0.3561166777223056</v>
      </c>
      <c r="E48" s="24">
        <v>0.34801872668899331</v>
      </c>
      <c r="F48" s="24">
        <v>0.3353259725597505</v>
      </c>
      <c r="G48" s="24">
        <v>0.31895981390187167</v>
      </c>
      <c r="H48" s="24">
        <v>0.28943589743589743</v>
      </c>
      <c r="I48" s="24">
        <v>0.29161689419795223</v>
      </c>
      <c r="J48" s="24">
        <v>0.24706835364912821</v>
      </c>
      <c r="K48" s="24">
        <v>0.24709723453480076</v>
      </c>
      <c r="L48" s="24">
        <v>0.23949164306906062</v>
      </c>
      <c r="M48" s="24">
        <v>0.23903278933972152</v>
      </c>
      <c r="N48" s="24">
        <f>M10/M8</f>
        <v>0.23903278933972152</v>
      </c>
      <c r="O48" s="24">
        <f>N10/N8</f>
        <v>0.26811343507828561</v>
      </c>
      <c r="P48" s="24">
        <f>O10/O8</f>
        <v>0.25731295253419145</v>
      </c>
      <c r="Q48" s="24">
        <f>P10/P8</f>
        <v>0.31616840739113111</v>
      </c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</row>
    <row r="49" spans="1:82" s="7" customFormat="1" ht="18" customHeight="1">
      <c r="A49" s="35" t="s">
        <v>40</v>
      </c>
      <c r="B49" s="24">
        <v>0.42415409164583046</v>
      </c>
      <c r="C49" s="24">
        <v>0.41386029738754981</v>
      </c>
      <c r="D49" s="24">
        <v>0.40508152079041998</v>
      </c>
      <c r="E49" s="24">
        <v>0.40113537042325431</v>
      </c>
      <c r="F49" s="24">
        <v>0.38318375782161923</v>
      </c>
      <c r="G49" s="24">
        <v>0.39110485092942354</v>
      </c>
      <c r="H49" s="24">
        <v>0.37973076923076921</v>
      </c>
      <c r="I49" s="24">
        <v>0.39556313993174064</v>
      </c>
      <c r="J49" s="24">
        <v>0.43866687239623514</v>
      </c>
      <c r="K49" s="24">
        <v>0.41404138467858764</v>
      </c>
      <c r="L49" s="24">
        <v>0.35531545034060408</v>
      </c>
      <c r="M49" s="24">
        <v>0.43674202724958827</v>
      </c>
      <c r="N49" s="24">
        <f>M11/M8</f>
        <v>0.43674202724958827</v>
      </c>
      <c r="O49" s="24">
        <f>N11/N8</f>
        <v>0.3121194448837577</v>
      </c>
      <c r="P49" s="24">
        <f>O11/O8</f>
        <v>0.3155832662912309</v>
      </c>
      <c r="Q49" s="24">
        <f>P11/P8</f>
        <v>0.3365437138832188</v>
      </c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</row>
    <row r="50" spans="1:82" s="7" customFormat="1" ht="18" customHeight="1">
      <c r="A50" s="35" t="s">
        <v>41</v>
      </c>
      <c r="B50" s="24">
        <v>0.11551847617133021</v>
      </c>
      <c r="C50" s="24">
        <v>0.11327085876921335</v>
      </c>
      <c r="D50" s="24">
        <v>0.11105680270921342</v>
      </c>
      <c r="E50" s="24">
        <v>0.11081976859904635</v>
      </c>
      <c r="F50" s="24">
        <v>9.9439331024321176E-2</v>
      </c>
      <c r="G50" s="24">
        <v>0.10503233241564761</v>
      </c>
      <c r="H50" s="24">
        <v>0.10456410256410256</v>
      </c>
      <c r="I50" s="24">
        <v>0.1152410409556314</v>
      </c>
      <c r="J50" s="24">
        <v>0.14719950624903563</v>
      </c>
      <c r="K50" s="24">
        <v>0.1330299033492616</v>
      </c>
      <c r="L50" s="24">
        <v>0.11884593885711829</v>
      </c>
      <c r="M50" s="24">
        <v>0.15379048759794381</v>
      </c>
      <c r="N50" s="24">
        <f>M12/M8</f>
        <v>0.15379048759794381</v>
      </c>
      <c r="O50" s="24">
        <f>N12/N8</f>
        <v>0.10905128103748221</v>
      </c>
      <c r="P50" s="24">
        <f>O12/O8</f>
        <v>0.11087691069991955</v>
      </c>
      <c r="Q50" s="24">
        <f>P12/P8</f>
        <v>0.11530263141682513</v>
      </c>
    </row>
    <row r="51" spans="1:82" s="7" customFormat="1" ht="18" customHeight="1">
      <c r="A51" s="35" t="s">
        <v>42</v>
      </c>
      <c r="B51" s="24">
        <v>1.2489163075299351E-2</v>
      </c>
      <c r="C51" s="24">
        <v>1.2742870541814565E-2</v>
      </c>
      <c r="D51" s="24">
        <v>1.2673253499982544E-2</v>
      </c>
      <c r="E51" s="24">
        <v>1.3794058343501475E-2</v>
      </c>
      <c r="F51" s="24">
        <v>1.1286094261275571E-2</v>
      </c>
      <c r="G51" s="24">
        <v>1.1684486842947692E-2</v>
      </c>
      <c r="H51" s="24">
        <v>1.3294871794871795E-2</v>
      </c>
      <c r="I51" s="24">
        <v>1.4110494880546075E-2</v>
      </c>
      <c r="J51" s="24">
        <v>1.9750038574294089E-2</v>
      </c>
      <c r="K51" s="24">
        <v>1.9178793054984971E-2</v>
      </c>
      <c r="L51" s="24">
        <v>1.8403061443866362E-2</v>
      </c>
      <c r="M51" s="24">
        <v>2.1160852423017417E-2</v>
      </c>
      <c r="N51" s="24">
        <f>M13/M8</f>
        <v>2.1160852423017417E-2</v>
      </c>
      <c r="O51" s="24">
        <f>N13/N8</f>
        <v>1.8582951130792346E-2</v>
      </c>
      <c r="P51" s="24">
        <f>O13/O8</f>
        <v>1.50603378921963E-2</v>
      </c>
      <c r="Q51" s="24">
        <f>P13/P8</f>
        <v>2.042048455526304E-2</v>
      </c>
    </row>
    <row r="52" spans="1:82" s="7" customFormat="1" ht="18" customHeight="1">
      <c r="A52" s="36" t="s">
        <v>28</v>
      </c>
      <c r="B52" s="25">
        <v>1.0051640302051792E-4</v>
      </c>
      <c r="C52" s="25">
        <v>3.5576542121817315E-4</v>
      </c>
      <c r="D52" s="25">
        <v>2.3565967252033655E-4</v>
      </c>
      <c r="E52" s="75" t="s">
        <v>29</v>
      </c>
      <c r="F52" s="75" t="s">
        <v>29</v>
      </c>
      <c r="G52" s="75" t="s">
        <v>29</v>
      </c>
      <c r="H52" s="75" t="s">
        <v>29</v>
      </c>
      <c r="I52" s="75" t="s">
        <v>29</v>
      </c>
      <c r="J52" s="75" t="s">
        <v>29</v>
      </c>
      <c r="K52" s="75" t="s">
        <v>29</v>
      </c>
      <c r="L52" s="75" t="s">
        <v>29</v>
      </c>
      <c r="M52" s="75" t="s">
        <v>29</v>
      </c>
      <c r="N52" s="75" t="s">
        <v>29</v>
      </c>
      <c r="O52" s="75" t="s">
        <v>29</v>
      </c>
      <c r="P52" s="75" t="s">
        <v>29</v>
      </c>
      <c r="Q52" s="75" t="s">
        <v>29</v>
      </c>
    </row>
    <row r="53" spans="1:82" s="7" customFormat="1" ht="18" customHeight="1">
      <c r="A53" s="19" t="s">
        <v>32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</row>
    <row r="54" spans="1:82" s="7" customFormat="1" ht="18" customHeight="1"/>
    <row r="55" spans="1:82" s="7" customFormat="1" ht="18" customHeight="1"/>
    <row r="56" spans="1:82" s="7" customFormat="1" ht="18" customHeight="1">
      <c r="A56" s="37" t="s">
        <v>26</v>
      </c>
      <c r="B56" s="38" t="s">
        <v>15</v>
      </c>
      <c r="C56" s="38" t="s">
        <v>16</v>
      </c>
      <c r="D56" s="38" t="s">
        <v>17</v>
      </c>
      <c r="E56" s="38" t="s">
        <v>18</v>
      </c>
      <c r="F56" s="38" t="s">
        <v>19</v>
      </c>
      <c r="G56" s="38" t="s">
        <v>20</v>
      </c>
      <c r="H56" s="38" t="s">
        <v>21</v>
      </c>
      <c r="I56" s="38" t="s">
        <v>22</v>
      </c>
      <c r="J56" s="38" t="s">
        <v>23</v>
      </c>
      <c r="K56" s="38" t="s">
        <v>24</v>
      </c>
      <c r="L56" s="38" t="s">
        <v>35</v>
      </c>
      <c r="M56" s="38" t="s">
        <v>36</v>
      </c>
      <c r="N56" s="38">
        <v>2021</v>
      </c>
      <c r="O56" s="38">
        <v>2022</v>
      </c>
      <c r="P56" s="38">
        <v>2023</v>
      </c>
      <c r="Q56" s="38">
        <v>2024</v>
      </c>
      <c r="S56" s="24"/>
    </row>
    <row r="57" spans="1:82" s="7" customFormat="1" ht="18" customHeight="1">
      <c r="A57" s="35" t="s">
        <v>37</v>
      </c>
      <c r="B57" s="45">
        <v>1</v>
      </c>
      <c r="C57" s="45">
        <v>1</v>
      </c>
      <c r="D57" s="45">
        <v>1</v>
      </c>
      <c r="E57" s="45">
        <v>1</v>
      </c>
      <c r="F57" s="45">
        <v>1</v>
      </c>
      <c r="G57" s="45">
        <v>1</v>
      </c>
      <c r="H57" s="45">
        <v>0.99999999999999989</v>
      </c>
      <c r="I57" s="45">
        <v>1</v>
      </c>
      <c r="J57" s="45">
        <v>1</v>
      </c>
      <c r="K57" s="45">
        <v>1.0000324331336892</v>
      </c>
      <c r="L57" s="45">
        <v>1</v>
      </c>
      <c r="M57" s="45">
        <v>1</v>
      </c>
      <c r="N57" s="45">
        <v>1</v>
      </c>
      <c r="O57" s="45">
        <v>1</v>
      </c>
      <c r="P57" s="45">
        <v>1</v>
      </c>
      <c r="Q57" s="45">
        <v>1</v>
      </c>
    </row>
    <row r="58" spans="1:82" s="7" customFormat="1" ht="18" customHeight="1">
      <c r="A58" s="35" t="s">
        <v>38</v>
      </c>
      <c r="B58" s="24">
        <v>0.10232585492075627</v>
      </c>
      <c r="C58" s="24">
        <v>0.11298176739269941</v>
      </c>
      <c r="D58" s="24">
        <v>0.13704889860959224</v>
      </c>
      <c r="E58" s="24">
        <v>0.15006982278779774</v>
      </c>
      <c r="F58" s="24">
        <v>0.1985395764602115</v>
      </c>
      <c r="G58" s="24">
        <v>0.19551627012297051</v>
      </c>
      <c r="H58" s="24">
        <v>0.25237879474399638</v>
      </c>
      <c r="I58" s="24">
        <v>0.21131677600749765</v>
      </c>
      <c r="J58" s="24">
        <v>0.16122762976759253</v>
      </c>
      <c r="K58" s="24">
        <v>0.21386275727042645</v>
      </c>
      <c r="L58" s="24">
        <v>0.3160799134590368</v>
      </c>
      <c r="M58" s="24">
        <v>0.15337318531169941</v>
      </c>
      <c r="N58" s="24">
        <f>N20/N19</f>
        <v>0.33112844203091829</v>
      </c>
      <c r="O58" s="24">
        <f>O20/O19</f>
        <v>0.32462885293921845</v>
      </c>
      <c r="P58" s="24">
        <f>P20/P19</f>
        <v>0.25145384398230919</v>
      </c>
      <c r="Q58" s="24">
        <f>Q20/Q19</f>
        <v>0.19286811847612992</v>
      </c>
    </row>
    <row r="59" spans="1:82" s="7" customFormat="1" ht="18" customHeight="1">
      <c r="A59" s="35" t="s">
        <v>39</v>
      </c>
      <c r="B59" s="24">
        <v>0.34834896645005736</v>
      </c>
      <c r="C59" s="24">
        <v>0.35228945679664792</v>
      </c>
      <c r="D59" s="24">
        <v>0.34063037025464771</v>
      </c>
      <c r="E59" s="24">
        <v>0.32972090553271838</v>
      </c>
      <c r="F59" s="24">
        <v>0.30559489784668098</v>
      </c>
      <c r="G59" s="24">
        <v>0.28855710000228996</v>
      </c>
      <c r="H59" s="24">
        <v>0.25795763479836881</v>
      </c>
      <c r="I59" s="24">
        <v>0.26436269915651361</v>
      </c>
      <c r="J59" s="24">
        <v>0.22066564094258645</v>
      </c>
      <c r="K59" s="24">
        <v>0.22479824268182036</v>
      </c>
      <c r="L59" s="24">
        <v>0.21805036355420448</v>
      </c>
      <c r="M59" s="24">
        <v>0.21568866658533609</v>
      </c>
      <c r="N59" s="24">
        <f>N21/N19</f>
        <v>0.25023738144263902</v>
      </c>
      <c r="O59" s="24">
        <f t="shared" ref="O59:Q59" si="1">O21/O19</f>
        <v>0.23781705612143</v>
      </c>
      <c r="P59" s="24">
        <f t="shared" si="1"/>
        <v>0.2997929801449139</v>
      </c>
      <c r="Q59" s="24">
        <f t="shared" si="1"/>
        <v>0.31081439092884017</v>
      </c>
    </row>
    <row r="60" spans="1:82" s="7" customFormat="1" ht="18" customHeight="1">
      <c r="A60" s="35" t="s">
        <v>40</v>
      </c>
      <c r="B60" s="24">
        <v>0.42847481549001737</v>
      </c>
      <c r="C60" s="24">
        <v>0.41995394662338154</v>
      </c>
      <c r="D60" s="24">
        <v>0.40874472738634587</v>
      </c>
      <c r="E60" s="24">
        <v>0.40764707039317111</v>
      </c>
      <c r="F60" s="24">
        <v>0.39561194460228477</v>
      </c>
      <c r="G60" s="24">
        <v>0.40887128168723808</v>
      </c>
      <c r="H60" s="24">
        <v>0.38066379700951519</v>
      </c>
      <c r="I60" s="24">
        <v>0.40274133083411434</v>
      </c>
      <c r="J60" s="24">
        <v>0.44837638675196373</v>
      </c>
      <c r="K60" s="24">
        <v>0.41829425528866815</v>
      </c>
      <c r="L60" s="24">
        <v>0.34115214503827246</v>
      </c>
      <c r="M60" s="24">
        <v>0.45560570940588019</v>
      </c>
      <c r="N60" s="24">
        <f>N22/N19</f>
        <v>0.30324012333166189</v>
      </c>
      <c r="O60" s="24">
        <f t="shared" ref="O60:Q60" si="2">O22/O19</f>
        <v>0.31484255375807202</v>
      </c>
      <c r="P60" s="24">
        <f t="shared" si="2"/>
        <v>0.32606568175402278</v>
      </c>
      <c r="Q60" s="24">
        <f t="shared" si="2"/>
        <v>0.35078683834048641</v>
      </c>
    </row>
    <row r="61" spans="1:82" s="7" customFormat="1" ht="18" customHeight="1">
      <c r="A61" s="35" t="s">
        <v>41</v>
      </c>
      <c r="B61" s="24">
        <v>0.10979446617071952</v>
      </c>
      <c r="C61" s="24">
        <v>0.10363897172624666</v>
      </c>
      <c r="D61" s="24">
        <v>0.10355803780659271</v>
      </c>
      <c r="E61" s="24">
        <v>0.10211828570304664</v>
      </c>
      <c r="F61" s="24">
        <v>9.1441850209055986E-2</v>
      </c>
      <c r="G61" s="24">
        <v>9.8582518491378321E-2</v>
      </c>
      <c r="H61" s="24">
        <v>9.9286361576801083E-2</v>
      </c>
      <c r="I61" s="24">
        <v>0.11000468603561388</v>
      </c>
      <c r="J61" s="24">
        <v>0.15207709126245039</v>
      </c>
      <c r="K61" s="24">
        <v>0.12848001528102765</v>
      </c>
      <c r="L61" s="24">
        <v>0.11035342124361555</v>
      </c>
      <c r="M61" s="24">
        <v>0.15891179699890204</v>
      </c>
      <c r="N61" s="24">
        <f>N23/N19</f>
        <v>0.10050036807459645</v>
      </c>
      <c r="O61" s="24">
        <f t="shared" ref="O61:Q61" si="3">O23/O19</f>
        <v>0.11079488715797883</v>
      </c>
      <c r="P61" s="24">
        <f t="shared" si="3"/>
        <v>0.10628587559988709</v>
      </c>
      <c r="Q61" s="24">
        <f t="shared" si="3"/>
        <v>0.12464367085254066</v>
      </c>
    </row>
    <row r="62" spans="1:82" s="7" customFormat="1" ht="18" customHeight="1">
      <c r="A62" s="35" t="s">
        <v>42</v>
      </c>
      <c r="B62" s="24">
        <v>1.1055896968449528E-2</v>
      </c>
      <c r="C62" s="24">
        <v>1.1135857461024499E-2</v>
      </c>
      <c r="D62" s="24">
        <v>1.0017965942821434E-2</v>
      </c>
      <c r="E62" s="24">
        <v>1.0443915583266133E-2</v>
      </c>
      <c r="F62" s="24">
        <v>8.8117308817667571E-3</v>
      </c>
      <c r="G62" s="24">
        <v>8.4728296961231082E-3</v>
      </c>
      <c r="H62" s="24">
        <v>9.7134118713185311E-3</v>
      </c>
      <c r="I62" s="24">
        <v>1.1574507966260543E-2</v>
      </c>
      <c r="J62" s="24">
        <v>1.7653251275406914E-2</v>
      </c>
      <c r="K62" s="24">
        <v>1.4564729478057399E-2</v>
      </c>
      <c r="L62" s="24">
        <v>1.4364156704870668E-2</v>
      </c>
      <c r="M62" s="24">
        <v>1.6420641698182262E-2</v>
      </c>
      <c r="N62" s="24">
        <f>N24/N19</f>
        <v>1.4893685120184358E-2</v>
      </c>
      <c r="O62" s="24">
        <f t="shared" ref="O62:Q62" si="4">O24/O19</f>
        <v>1.1916650023300713E-2</v>
      </c>
      <c r="P62" s="24">
        <f t="shared" si="4"/>
        <v>1.6392208525454033E-2</v>
      </c>
      <c r="Q62" s="24">
        <f t="shared" si="4"/>
        <v>2.0738621310867376E-2</v>
      </c>
    </row>
    <row r="63" spans="1:82" s="7" customFormat="1" ht="18" customHeight="1">
      <c r="A63" s="36" t="s">
        <v>28</v>
      </c>
      <c r="B63" s="25">
        <v>2.9403981299067892E-5</v>
      </c>
      <c r="C63" s="25">
        <v>1.6986901211732286E-4</v>
      </c>
      <c r="D63" s="25">
        <v>1.7575378847055147E-4</v>
      </c>
      <c r="E63" s="75" t="s">
        <v>29</v>
      </c>
      <c r="F63" s="75" t="s">
        <v>29</v>
      </c>
      <c r="G63" s="75" t="s">
        <v>29</v>
      </c>
      <c r="H63" s="75" t="s">
        <v>29</v>
      </c>
      <c r="I63" s="75" t="s">
        <v>29</v>
      </c>
      <c r="J63" s="75" t="s">
        <v>29</v>
      </c>
      <c r="K63" s="25">
        <v>7.162981710520033E-5</v>
      </c>
      <c r="L63" s="75" t="s">
        <v>29</v>
      </c>
      <c r="M63" s="75" t="s">
        <v>29</v>
      </c>
      <c r="N63" s="75" t="s">
        <v>29</v>
      </c>
      <c r="O63" s="75" t="s">
        <v>29</v>
      </c>
      <c r="P63" s="75" t="s">
        <v>29</v>
      </c>
      <c r="Q63" s="25">
        <f t="shared" ref="O63:Q63" si="5">Q25/Q19</f>
        <v>1.4836009113548454E-4</v>
      </c>
    </row>
    <row r="64" spans="1:82" s="7" customFormat="1" ht="18" customHeight="1">
      <c r="A64" s="19" t="s">
        <v>32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O64" s="5"/>
      <c r="P64" s="5"/>
      <c r="Q64" s="5"/>
    </row>
    <row r="65" spans="1:84" s="7" customFormat="1" ht="18" customHeight="1">
      <c r="A65" s="6"/>
      <c r="B65" s="6"/>
      <c r="C65" s="6"/>
      <c r="D65" s="6"/>
      <c r="E65" s="6"/>
      <c r="F65" s="6"/>
      <c r="G65" s="6"/>
      <c r="O65" s="5"/>
      <c r="P65" s="5"/>
      <c r="Q65" s="5"/>
      <c r="R65" s="5"/>
      <c r="S65" s="5"/>
    </row>
    <row r="66" spans="1:84" s="7" customFormat="1" ht="18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O66" s="5"/>
      <c r="P66" s="5"/>
      <c r="Q66" s="5"/>
      <c r="R66" s="5"/>
      <c r="S66" s="5"/>
      <c r="T66" s="5"/>
    </row>
    <row r="67" spans="1:84" s="7" customFormat="1" ht="18" customHeight="1">
      <c r="A67" s="37" t="s">
        <v>27</v>
      </c>
      <c r="B67" s="38" t="s">
        <v>15</v>
      </c>
      <c r="C67" s="38" t="s">
        <v>16</v>
      </c>
      <c r="D67" s="38" t="s">
        <v>17</v>
      </c>
      <c r="E67" s="38" t="s">
        <v>18</v>
      </c>
      <c r="F67" s="38" t="s">
        <v>19</v>
      </c>
      <c r="G67" s="38" t="s">
        <v>20</v>
      </c>
      <c r="H67" s="38" t="s">
        <v>21</v>
      </c>
      <c r="I67" s="38" t="s">
        <v>22</v>
      </c>
      <c r="J67" s="38" t="s">
        <v>23</v>
      </c>
      <c r="K67" s="38" t="s">
        <v>24</v>
      </c>
      <c r="L67" s="38" t="s">
        <v>35</v>
      </c>
      <c r="M67" s="38" t="s">
        <v>36</v>
      </c>
      <c r="N67" s="38">
        <v>2021</v>
      </c>
      <c r="O67" s="38">
        <v>2022</v>
      </c>
      <c r="P67" s="38">
        <v>2023</v>
      </c>
      <c r="Q67" s="38">
        <v>2024</v>
      </c>
      <c r="S67" s="5"/>
      <c r="T67" s="5"/>
    </row>
    <row r="68" spans="1:84" s="7" customFormat="1" ht="18" customHeight="1">
      <c r="A68" s="35" t="s">
        <v>37</v>
      </c>
      <c r="B68" s="45">
        <v>1</v>
      </c>
      <c r="C68" s="45">
        <v>1</v>
      </c>
      <c r="D68" s="45">
        <v>1</v>
      </c>
      <c r="E68" s="45">
        <v>1</v>
      </c>
      <c r="F68" s="45">
        <v>1</v>
      </c>
      <c r="G68" s="45">
        <v>1</v>
      </c>
      <c r="H68" s="45">
        <v>0.99999999999999989</v>
      </c>
      <c r="I68" s="45">
        <v>1</v>
      </c>
      <c r="J68" s="45">
        <v>1</v>
      </c>
      <c r="K68" s="45">
        <v>1.0000324331336892</v>
      </c>
      <c r="L68" s="45">
        <v>1</v>
      </c>
      <c r="M68" s="45">
        <v>1</v>
      </c>
      <c r="N68" s="45">
        <v>1</v>
      </c>
      <c r="O68" s="45">
        <v>1</v>
      </c>
      <c r="P68" s="45">
        <v>1</v>
      </c>
      <c r="Q68" s="45">
        <v>1</v>
      </c>
      <c r="S68" s="5"/>
      <c r="T68" s="5"/>
    </row>
    <row r="69" spans="1:84" s="7" customFormat="1" ht="18" customHeight="1">
      <c r="A69" s="35" t="s">
        <v>38</v>
      </c>
      <c r="B69" s="24">
        <v>6.6613903179000136E-2</v>
      </c>
      <c r="C69" s="24">
        <v>7.5410207725224582E-2</v>
      </c>
      <c r="D69" s="24">
        <v>9.7281243582249891E-2</v>
      </c>
      <c r="E69" s="24">
        <v>0.10748480301928817</v>
      </c>
      <c r="F69" s="24">
        <v>0.14790933958577571</v>
      </c>
      <c r="G69" s="24">
        <v>0.1537954191150018</v>
      </c>
      <c r="H69" s="24">
        <v>0.1803996907433873</v>
      </c>
      <c r="I69" s="24">
        <v>0.16020282307797726</v>
      </c>
      <c r="J69" s="24">
        <v>0.13465930018416206</v>
      </c>
      <c r="K69" s="24">
        <v>0.16413782203255886</v>
      </c>
      <c r="L69" s="24">
        <v>0.22878467193940069</v>
      </c>
      <c r="M69" s="24">
        <v>0.14498378571610959</v>
      </c>
      <c r="N69" s="24">
        <f>N31/N30</f>
        <v>0.25847797062750333</v>
      </c>
      <c r="O69" s="24">
        <f t="shared" ref="O69:Q69" si="6">O31/O30</f>
        <v>0.27921390307711474</v>
      </c>
      <c r="P69" s="24">
        <f t="shared" si="6"/>
        <v>0.18066335789404639</v>
      </c>
      <c r="Q69" s="24">
        <f t="shared" si="6"/>
        <v>0.13314500941619586</v>
      </c>
      <c r="R69" s="24"/>
      <c r="S69" s="5"/>
      <c r="T69" s="5"/>
    </row>
    <row r="70" spans="1:84" s="7" customFormat="1" ht="18" customHeight="1">
      <c r="A70" s="35" t="s">
        <v>39</v>
      </c>
      <c r="B70" s="24">
        <v>0.37910565888405223</v>
      </c>
      <c r="C70" s="24">
        <v>0.38100433587440136</v>
      </c>
      <c r="D70" s="24">
        <v>0.3687303518111878</v>
      </c>
      <c r="E70" s="24">
        <v>0.36239191969188411</v>
      </c>
      <c r="F70" s="24">
        <v>0.35975967174677609</v>
      </c>
      <c r="G70" s="24">
        <v>0.34546508374305473</v>
      </c>
      <c r="H70" s="24">
        <v>0.31548860201953938</v>
      </c>
      <c r="I70" s="24">
        <v>0.31439534838191818</v>
      </c>
      <c r="J70" s="24">
        <v>0.27108655616942912</v>
      </c>
      <c r="K70" s="24">
        <v>0.26554844318002213</v>
      </c>
      <c r="L70" s="24">
        <v>0.25693438788013812</v>
      </c>
      <c r="M70" s="24">
        <v>0.26346296249010548</v>
      </c>
      <c r="N70" s="24">
        <f>N32/N30</f>
        <v>0.283541273422034</v>
      </c>
      <c r="O70" s="24">
        <f t="shared" ref="O70:Q70" si="7">O32/O30</f>
        <v>0.27555437897097296</v>
      </c>
      <c r="P70" s="24">
        <f t="shared" si="7"/>
        <v>0.32885118540058744</v>
      </c>
      <c r="Q70" s="24">
        <f t="shared" si="7"/>
        <v>0.33420433145009415</v>
      </c>
      <c r="R70" s="24"/>
      <c r="S70" s="5"/>
      <c r="T70" s="5"/>
    </row>
    <row r="71" spans="1:84" s="7" customFormat="1" ht="18" customHeight="1">
      <c r="A71" s="35" t="s">
        <v>40</v>
      </c>
      <c r="B71" s="24">
        <v>0.42098667721936422</v>
      </c>
      <c r="C71" s="24">
        <v>0.40915918043472099</v>
      </c>
      <c r="D71" s="24">
        <v>0.40212634871487024</v>
      </c>
      <c r="E71" s="24">
        <v>0.39598768773878207</v>
      </c>
      <c r="F71" s="24">
        <v>0.3730181990732987</v>
      </c>
      <c r="G71" s="24">
        <v>0.37556461606107849</v>
      </c>
      <c r="H71" s="24">
        <v>0.37890963615490947</v>
      </c>
      <c r="I71" s="24">
        <v>0.38955343683314081</v>
      </c>
      <c r="J71" s="24">
        <v>0.4298342541436464</v>
      </c>
      <c r="K71" s="24">
        <v>0.41052236446973289</v>
      </c>
      <c r="L71" s="24">
        <v>0.36683747354350005</v>
      </c>
      <c r="M71" s="24">
        <v>0.41700074049485486</v>
      </c>
      <c r="N71" s="24">
        <f>N33/N30</f>
        <v>0.31978269877077481</v>
      </c>
      <c r="O71" s="24">
        <f t="shared" ref="O71:Q71" si="8">O33/O30</f>
        <v>0.31627631742867823</v>
      </c>
      <c r="P71" s="24">
        <f t="shared" si="8"/>
        <v>0.34465895591461326</v>
      </c>
      <c r="Q71" s="24">
        <f t="shared" si="8"/>
        <v>0.36699623352165728</v>
      </c>
      <c r="R71" s="24"/>
      <c r="S71" s="5"/>
      <c r="T71" s="5"/>
    </row>
    <row r="72" spans="1:84" s="7" customFormat="1" ht="18" customHeight="1">
      <c r="A72" s="35" t="s">
        <v>41</v>
      </c>
      <c r="B72" s="24">
        <v>0.11970716264345073</v>
      </c>
      <c r="C72" s="24">
        <v>0.12046929464108595</v>
      </c>
      <c r="D72" s="24">
        <v>0.11704396455032307</v>
      </c>
      <c r="E72" s="24">
        <v>0.11769346181806932</v>
      </c>
      <c r="F72" s="24">
        <v>0.10599145871713281</v>
      </c>
      <c r="G72" s="24">
        <v>0.11068473438062118</v>
      </c>
      <c r="H72" s="24">
        <v>0.10894267038399363</v>
      </c>
      <c r="I72" s="24">
        <v>0.11961862996534779</v>
      </c>
      <c r="J72" s="24">
        <v>0.14276243093922653</v>
      </c>
      <c r="K72" s="24">
        <v>0.13679468942626838</v>
      </c>
      <c r="L72" s="24">
        <v>0.12575470647209536</v>
      </c>
      <c r="M72" s="24">
        <v>0.14843091693690474</v>
      </c>
      <c r="N72" s="24">
        <f>N34/N30</f>
        <v>0.11643110354035266</v>
      </c>
      <c r="O72" s="24">
        <f t="shared" ref="O72:Q72" si="9">O34/O30</f>
        <v>0.11095365640961755</v>
      </c>
      <c r="P72" s="24">
        <f t="shared" si="9"/>
        <v>0.122286114087063</v>
      </c>
      <c r="Q72" s="24">
        <f t="shared" si="9"/>
        <v>0.13886534839924669</v>
      </c>
      <c r="R72" s="5"/>
      <c r="S72" s="5"/>
      <c r="T72" s="5"/>
    </row>
    <row r="73" spans="1:84" s="7" customFormat="1" ht="18" customHeight="1">
      <c r="A73" s="35" t="s">
        <v>42</v>
      </c>
      <c r="B73" s="24">
        <v>1.35865980741327E-2</v>
      </c>
      <c r="C73" s="24">
        <v>1.3956981324567122E-2</v>
      </c>
      <c r="D73" s="24">
        <v>1.4818091341369015E-2</v>
      </c>
      <c r="E73" s="24">
        <v>1.6442127731976303E-2</v>
      </c>
      <c r="F73" s="24">
        <v>1.3321330877016691E-2</v>
      </c>
      <c r="G73" s="24">
        <v>1.4490146700243834E-2</v>
      </c>
      <c r="H73" s="24">
        <v>1.625940069817023E-2</v>
      </c>
      <c r="I73" s="24">
        <v>1.6229761741615927E-2</v>
      </c>
      <c r="J73" s="24">
        <v>2.165745856353591E-2</v>
      </c>
      <c r="K73" s="24">
        <v>2.2996680891417733E-2</v>
      </c>
      <c r="L73" s="24">
        <v>2.1688760164865768E-2</v>
      </c>
      <c r="M73" s="24">
        <v>2.612159436202538E-2</v>
      </c>
      <c r="N73" s="24">
        <f>N35/N30</f>
        <v>2.1766953639335205E-2</v>
      </c>
      <c r="O73" s="24">
        <f t="shared" ref="O73:Q73" si="10">O35/O30</f>
        <v>1.8001744113616543E-2</v>
      </c>
      <c r="P73" s="24">
        <f t="shared" si="10"/>
        <v>2.3540386703689936E-2</v>
      </c>
      <c r="Q73" s="24">
        <f t="shared" si="10"/>
        <v>2.6616446955430008E-2</v>
      </c>
      <c r="R73" s="5"/>
      <c r="S73" s="5"/>
      <c r="T73" s="5"/>
    </row>
    <row r="74" spans="1:84" s="7" customFormat="1" ht="18" customHeight="1">
      <c r="A74" s="36" t="s">
        <v>28</v>
      </c>
      <c r="B74" s="25">
        <v>0</v>
      </c>
      <c r="C74" s="25">
        <v>4.2508572562133365E-4</v>
      </c>
      <c r="D74" s="25">
        <v>2.843556973823478E-4</v>
      </c>
      <c r="E74" s="75" t="s">
        <v>29</v>
      </c>
      <c r="F74" s="75" t="s">
        <v>29</v>
      </c>
      <c r="G74" s="75" t="s">
        <v>29</v>
      </c>
      <c r="H74" s="75" t="s">
        <v>29</v>
      </c>
      <c r="I74" s="75" t="s">
        <v>29</v>
      </c>
      <c r="J74" s="75" t="s">
        <v>29</v>
      </c>
      <c r="K74" s="75" t="s">
        <v>29</v>
      </c>
      <c r="L74" s="75" t="s">
        <v>29</v>
      </c>
      <c r="M74" s="75" t="s">
        <v>29</v>
      </c>
      <c r="N74" s="75" t="s">
        <v>29</v>
      </c>
      <c r="O74" s="75" t="s">
        <v>29</v>
      </c>
      <c r="P74" s="75" t="s">
        <v>29</v>
      </c>
      <c r="Q74" s="25">
        <f t="shared" ref="O74:Q74" si="11">Q36/Q30</f>
        <v>1.7263025737602008E-4</v>
      </c>
      <c r="R74" s="5"/>
      <c r="S74" s="5"/>
      <c r="T74" s="5"/>
    </row>
    <row r="75" spans="1:84" s="7" customFormat="1" ht="18" customHeight="1">
      <c r="A75" s="19" t="s">
        <v>32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5"/>
      <c r="O75" s="5"/>
      <c r="P75" s="5"/>
      <c r="Q75" s="5"/>
      <c r="R75" s="5"/>
      <c r="S75" s="5"/>
      <c r="T75" s="5"/>
      <c r="CE75" s="5"/>
      <c r="CF75" s="5"/>
    </row>
    <row r="76" spans="1:84" s="7" customFormat="1" ht="18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CE76" s="5"/>
      <c r="CF76" s="5"/>
    </row>
    <row r="77" spans="1:84" ht="21"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</row>
    <row r="78" spans="1:84" ht="21">
      <c r="G78" s="18"/>
      <c r="H78" s="18"/>
      <c r="I78" s="18"/>
      <c r="J78" s="18"/>
      <c r="K78" s="18"/>
      <c r="L78" s="18"/>
      <c r="M78" s="18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</row>
    <row r="79" spans="1:84" ht="18.95" customHeight="1"/>
    <row r="80" spans="1:84" ht="18" customHeight="1"/>
    <row r="81" ht="18.95" customHeight="1"/>
    <row r="82" ht="18.95" customHeight="1"/>
    <row r="83" ht="18.95" customHeight="1"/>
    <row r="88" ht="18.95" customHeight="1"/>
    <row r="89" ht="17.100000000000001" customHeight="1"/>
    <row r="90" ht="18" customHeight="1"/>
    <row r="91" ht="18" customHeight="1"/>
    <row r="92" ht="18" customHeight="1"/>
    <row r="93" ht="18.95" customHeight="1"/>
    <row r="94" ht="20.100000000000001" customHeight="1"/>
  </sheetData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F292"/>
  <sheetViews>
    <sheetView zoomScaleNormal="80" zoomScalePageLayoutView="80" workbookViewId="0">
      <selection activeCell="S298" sqref="S298"/>
    </sheetView>
  </sheetViews>
  <sheetFormatPr defaultColWidth="10.875" defaultRowHeight="15"/>
  <cols>
    <col min="1" max="1" width="24.625" style="5" customWidth="1"/>
    <col min="2" max="2" width="11.625" style="5" customWidth="1"/>
    <col min="3" max="16384" width="10.875" style="5"/>
  </cols>
  <sheetData>
    <row r="1" spans="1:40" ht="30.75" customHeight="1">
      <c r="A1" s="15" t="s">
        <v>0</v>
      </c>
      <c r="B1" s="8"/>
      <c r="C1" s="8"/>
      <c r="D1" s="8"/>
      <c r="E1" s="9"/>
    </row>
    <row r="2" spans="1:40" ht="30.75" customHeight="1">
      <c r="A2" s="8" t="s">
        <v>45</v>
      </c>
      <c r="B2" s="9"/>
      <c r="C2" s="9"/>
      <c r="D2" s="9"/>
      <c r="E2" s="9"/>
      <c r="F2" s="9"/>
      <c r="G2" s="9"/>
      <c r="H2" s="9"/>
    </row>
    <row r="5" spans="1:40" ht="18" customHeight="1">
      <c r="A5" s="6" t="s">
        <v>46</v>
      </c>
      <c r="B5" s="6"/>
      <c r="C5" s="6"/>
      <c r="D5" s="6"/>
      <c r="E5" s="6"/>
    </row>
    <row r="6" spans="1:40" ht="18" customHeight="1">
      <c r="A6" s="6"/>
      <c r="B6" s="6"/>
      <c r="C6" s="6"/>
      <c r="D6" s="6"/>
      <c r="E6" s="6"/>
    </row>
    <row r="7" spans="1:40" s="18" customFormat="1" ht="18.95" customHeight="1">
      <c r="A7" s="16" t="s">
        <v>25</v>
      </c>
      <c r="B7" s="28">
        <v>2009</v>
      </c>
      <c r="C7" s="28">
        <v>2010</v>
      </c>
      <c r="D7" s="28" t="s">
        <v>17</v>
      </c>
      <c r="E7" s="28" t="s">
        <v>18</v>
      </c>
      <c r="F7" s="28" t="s">
        <v>19</v>
      </c>
      <c r="G7" s="28" t="s">
        <v>20</v>
      </c>
      <c r="H7" s="28" t="s">
        <v>21</v>
      </c>
      <c r="I7" s="28" t="s">
        <v>22</v>
      </c>
      <c r="J7" s="28" t="s">
        <v>23</v>
      </c>
      <c r="K7" s="28" t="s">
        <v>24</v>
      </c>
      <c r="L7" s="28" t="s">
        <v>35</v>
      </c>
      <c r="M7" s="28" t="s">
        <v>36</v>
      </c>
      <c r="N7" s="28">
        <v>2021</v>
      </c>
      <c r="O7" s="28">
        <v>2022</v>
      </c>
      <c r="P7" s="28">
        <v>2023</v>
      </c>
      <c r="Q7" s="28">
        <v>2024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 s="18" customFormat="1" ht="21" customHeight="1">
      <c r="A8" s="22" t="s">
        <v>37</v>
      </c>
      <c r="B8" s="31">
        <v>79597</v>
      </c>
      <c r="C8" s="31">
        <v>123721</v>
      </c>
      <c r="D8" s="31">
        <v>114599</v>
      </c>
      <c r="E8" s="31">
        <v>115557</v>
      </c>
      <c r="F8" s="31">
        <v>261295</v>
      </c>
      <c r="G8" s="31">
        <v>93714</v>
      </c>
      <c r="H8" s="31">
        <v>78000</v>
      </c>
      <c r="I8" s="31">
        <v>93760</v>
      </c>
      <c r="J8" s="31">
        <v>25924</v>
      </c>
      <c r="K8" s="31">
        <v>92501</v>
      </c>
      <c r="L8" s="31">
        <v>162799</v>
      </c>
      <c r="M8" s="31">
        <v>80148</v>
      </c>
      <c r="N8" s="31">
        <f>SUM(N9:N50)</f>
        <v>200014</v>
      </c>
      <c r="O8" s="31">
        <f t="shared" ref="O8:Q8" si="0">SUM(O9:O50)</f>
        <v>123071</v>
      </c>
      <c r="P8" s="31">
        <f t="shared" si="0"/>
        <v>240651</v>
      </c>
      <c r="Q8" s="31">
        <f t="shared" si="0"/>
        <v>218960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9" spans="1:40" s="18" customFormat="1" ht="18.95" customHeight="1">
      <c r="A9" s="32" t="s">
        <v>47</v>
      </c>
      <c r="B9" s="12">
        <v>235</v>
      </c>
      <c r="C9" s="12">
        <v>372</v>
      </c>
      <c r="D9" s="12">
        <v>544</v>
      </c>
      <c r="E9" s="12">
        <v>684</v>
      </c>
      <c r="F9" s="12">
        <v>2342</v>
      </c>
      <c r="G9" s="12">
        <v>1187</v>
      </c>
      <c r="H9" s="12">
        <v>1059</v>
      </c>
      <c r="I9" s="12">
        <v>1340</v>
      </c>
      <c r="J9" s="12">
        <v>513</v>
      </c>
      <c r="K9" s="12">
        <v>1312</v>
      </c>
      <c r="L9" s="12">
        <v>1445</v>
      </c>
      <c r="M9" s="12">
        <v>1076</v>
      </c>
      <c r="N9" s="53">
        <v>2883</v>
      </c>
      <c r="O9" s="53">
        <v>1630</v>
      </c>
      <c r="P9" s="53">
        <v>2286</v>
      </c>
      <c r="Q9" s="53">
        <v>1540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</row>
    <row r="10" spans="1:40" s="18" customFormat="1" ht="18" customHeight="1">
      <c r="A10" s="30" t="s">
        <v>48</v>
      </c>
      <c r="B10" s="12">
        <v>4629</v>
      </c>
      <c r="C10" s="12">
        <v>6395</v>
      </c>
      <c r="D10" s="12">
        <v>5482</v>
      </c>
      <c r="E10" s="12">
        <v>5217</v>
      </c>
      <c r="F10" s="12">
        <v>9880</v>
      </c>
      <c r="G10" s="12">
        <v>2760</v>
      </c>
      <c r="H10" s="12">
        <v>1929</v>
      </c>
      <c r="I10" s="12">
        <v>2603</v>
      </c>
      <c r="J10" s="12">
        <v>657</v>
      </c>
      <c r="K10" s="12">
        <v>2153</v>
      </c>
      <c r="L10" s="12">
        <v>4993</v>
      </c>
      <c r="M10" s="12">
        <v>1553</v>
      </c>
      <c r="N10" s="53">
        <v>4835</v>
      </c>
      <c r="O10" s="53">
        <v>2386</v>
      </c>
      <c r="P10" s="53">
        <v>8043</v>
      </c>
      <c r="Q10" s="53">
        <v>9165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</row>
    <row r="11" spans="1:40" s="18" customFormat="1" ht="18" customHeight="1">
      <c r="A11" s="30" t="s">
        <v>49</v>
      </c>
      <c r="B11" s="12">
        <v>30</v>
      </c>
      <c r="C11" s="12">
        <v>52</v>
      </c>
      <c r="D11" s="12">
        <v>52</v>
      </c>
      <c r="E11" s="12">
        <v>95</v>
      </c>
      <c r="F11" s="12">
        <v>438</v>
      </c>
      <c r="G11" s="12">
        <v>277</v>
      </c>
      <c r="H11" s="12">
        <v>226</v>
      </c>
      <c r="I11" s="12">
        <v>289</v>
      </c>
      <c r="J11" s="12">
        <v>86</v>
      </c>
      <c r="K11" s="12">
        <v>385</v>
      </c>
      <c r="L11" s="12">
        <v>767</v>
      </c>
      <c r="M11" s="12">
        <v>282</v>
      </c>
      <c r="N11" s="5">
        <v>859</v>
      </c>
      <c r="O11" s="5">
        <v>578</v>
      </c>
      <c r="P11" s="5">
        <v>623</v>
      </c>
      <c r="Q11" s="5">
        <v>500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</row>
    <row r="12" spans="1:40" s="18" customFormat="1" ht="18" customHeight="1">
      <c r="A12" s="30" t="s">
        <v>50</v>
      </c>
      <c r="B12" s="12">
        <v>74</v>
      </c>
      <c r="C12" s="12">
        <v>111</v>
      </c>
      <c r="D12" s="12">
        <v>164</v>
      </c>
      <c r="E12" s="12">
        <v>185</v>
      </c>
      <c r="F12" s="12">
        <v>745</v>
      </c>
      <c r="G12" s="12">
        <v>297</v>
      </c>
      <c r="H12" s="12">
        <v>231</v>
      </c>
      <c r="I12" s="12">
        <v>252</v>
      </c>
      <c r="J12" s="12">
        <v>105</v>
      </c>
      <c r="K12" s="12">
        <v>376</v>
      </c>
      <c r="L12" s="12">
        <v>780</v>
      </c>
      <c r="M12" s="12">
        <v>633</v>
      </c>
      <c r="N12" s="53">
        <v>1151</v>
      </c>
      <c r="O12" s="5">
        <v>795</v>
      </c>
      <c r="P12" s="53">
        <v>1190</v>
      </c>
      <c r="Q12" s="5">
        <v>724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</row>
    <row r="13" spans="1:40" s="18" customFormat="1" ht="18" customHeight="1">
      <c r="A13" s="32" t="s">
        <v>51</v>
      </c>
      <c r="B13" s="12">
        <v>1813</v>
      </c>
      <c r="C13" s="12">
        <v>4778</v>
      </c>
      <c r="D13" s="12">
        <v>5333</v>
      </c>
      <c r="E13" s="12">
        <v>7424</v>
      </c>
      <c r="F13" s="12">
        <v>23414</v>
      </c>
      <c r="G13" s="12">
        <v>9130</v>
      </c>
      <c r="H13" s="12">
        <v>8181</v>
      </c>
      <c r="I13" s="12">
        <v>9619</v>
      </c>
      <c r="J13" s="12">
        <v>2482</v>
      </c>
      <c r="K13" s="12">
        <v>7558</v>
      </c>
      <c r="L13" s="12">
        <v>11475</v>
      </c>
      <c r="M13" s="12">
        <v>4781</v>
      </c>
      <c r="N13" s="53">
        <v>9648</v>
      </c>
      <c r="O13" s="53">
        <v>5289</v>
      </c>
      <c r="P13" s="53">
        <v>8051</v>
      </c>
      <c r="Q13" s="53">
        <v>6977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</row>
    <row r="14" spans="1:40" s="18" customFormat="1" ht="18" customHeight="1">
      <c r="A14" s="30" t="s">
        <v>52</v>
      </c>
      <c r="B14" s="12">
        <v>943</v>
      </c>
      <c r="C14" s="12">
        <v>1738</v>
      </c>
      <c r="D14" s="12">
        <v>1854</v>
      </c>
      <c r="E14" s="12">
        <v>2540</v>
      </c>
      <c r="F14" s="12">
        <v>5572</v>
      </c>
      <c r="G14" s="12">
        <v>2178</v>
      </c>
      <c r="H14" s="12">
        <v>1650</v>
      </c>
      <c r="I14" s="12">
        <v>2515</v>
      </c>
      <c r="J14" s="12">
        <v>615</v>
      </c>
      <c r="K14" s="12">
        <v>2398</v>
      </c>
      <c r="L14" s="12">
        <v>4758</v>
      </c>
      <c r="M14" s="12">
        <v>1783</v>
      </c>
      <c r="N14" s="53">
        <v>4663</v>
      </c>
      <c r="O14" s="53">
        <v>2454</v>
      </c>
      <c r="P14" s="53">
        <v>5986</v>
      </c>
      <c r="Q14" s="53">
        <v>5161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</row>
    <row r="15" spans="1:40" s="18" customFormat="1" ht="18" customHeight="1">
      <c r="A15" s="30" t="s">
        <v>53</v>
      </c>
      <c r="B15" s="12">
        <v>67</v>
      </c>
      <c r="C15" s="12">
        <v>82</v>
      </c>
      <c r="D15" s="12">
        <v>138</v>
      </c>
      <c r="E15" s="12">
        <v>149</v>
      </c>
      <c r="F15" s="12">
        <v>604</v>
      </c>
      <c r="G15" s="12">
        <v>364</v>
      </c>
      <c r="H15" s="12">
        <v>352</v>
      </c>
      <c r="I15" s="12">
        <v>428</v>
      </c>
      <c r="J15" s="12">
        <v>127</v>
      </c>
      <c r="K15" s="12">
        <v>444</v>
      </c>
      <c r="L15" s="12">
        <v>1054</v>
      </c>
      <c r="M15" s="12">
        <v>472</v>
      </c>
      <c r="N15" s="54">
        <v>1713</v>
      </c>
      <c r="O15" s="18">
        <v>277</v>
      </c>
      <c r="P15" s="54">
        <v>1300</v>
      </c>
      <c r="Q15" s="18">
        <v>792</v>
      </c>
    </row>
    <row r="16" spans="1:40" s="18" customFormat="1" ht="18" customHeight="1">
      <c r="A16" s="30" t="s">
        <v>54</v>
      </c>
      <c r="B16" s="12">
        <v>1090</v>
      </c>
      <c r="C16" s="12">
        <v>1688</v>
      </c>
      <c r="D16" s="12">
        <v>1556</v>
      </c>
      <c r="E16" s="12">
        <v>1589</v>
      </c>
      <c r="F16" s="12">
        <v>3176</v>
      </c>
      <c r="G16" s="12">
        <v>1194</v>
      </c>
      <c r="H16" s="12">
        <v>753</v>
      </c>
      <c r="I16" s="12">
        <v>1033</v>
      </c>
      <c r="J16" s="12">
        <v>302</v>
      </c>
      <c r="K16" s="12">
        <v>888</v>
      </c>
      <c r="L16" s="12">
        <v>1848</v>
      </c>
      <c r="M16" s="12">
        <v>485</v>
      </c>
      <c r="N16" s="54">
        <v>1690</v>
      </c>
      <c r="O16" s="18">
        <v>845</v>
      </c>
      <c r="P16" s="54">
        <v>2189</v>
      </c>
      <c r="Q16" s="54">
        <v>2207</v>
      </c>
    </row>
    <row r="17" spans="1:43" s="18" customFormat="1" ht="18" customHeight="1">
      <c r="A17" s="30" t="s">
        <v>55</v>
      </c>
      <c r="B17" s="12">
        <v>337</v>
      </c>
      <c r="C17" s="12">
        <v>466</v>
      </c>
      <c r="D17" s="12">
        <v>413</v>
      </c>
      <c r="E17" s="12">
        <v>416</v>
      </c>
      <c r="F17" s="12">
        <v>1154</v>
      </c>
      <c r="G17" s="12">
        <v>396</v>
      </c>
      <c r="H17" s="12">
        <v>306</v>
      </c>
      <c r="I17" s="12">
        <v>391</v>
      </c>
      <c r="J17" s="12">
        <v>116</v>
      </c>
      <c r="K17" s="12">
        <v>392</v>
      </c>
      <c r="L17" s="12">
        <v>671</v>
      </c>
      <c r="M17" s="12">
        <v>457</v>
      </c>
      <c r="N17" s="54">
        <v>1021</v>
      </c>
      <c r="O17" s="18">
        <v>287</v>
      </c>
      <c r="P17" s="18">
        <v>522</v>
      </c>
      <c r="Q17" s="18">
        <v>570</v>
      </c>
    </row>
    <row r="18" spans="1:43" s="18" customFormat="1" ht="18" customHeight="1">
      <c r="A18" s="30" t="s">
        <v>56</v>
      </c>
      <c r="B18" s="12">
        <v>16527</v>
      </c>
      <c r="C18" s="12">
        <v>23995</v>
      </c>
      <c r="D18" s="12">
        <v>19803</v>
      </c>
      <c r="E18" s="12">
        <v>19396</v>
      </c>
      <c r="F18" s="12">
        <v>38215</v>
      </c>
      <c r="G18" s="12">
        <v>10945</v>
      </c>
      <c r="H18" s="12">
        <v>8207</v>
      </c>
      <c r="I18" s="12">
        <v>8495</v>
      </c>
      <c r="J18" s="12">
        <v>2512</v>
      </c>
      <c r="K18" s="12">
        <v>6875</v>
      </c>
      <c r="L18" s="12">
        <v>12802</v>
      </c>
      <c r="M18" s="12">
        <v>4831</v>
      </c>
      <c r="N18" s="54">
        <v>12364</v>
      </c>
      <c r="O18" s="54">
        <v>6895</v>
      </c>
      <c r="P18" s="54">
        <v>20380</v>
      </c>
      <c r="Q18" s="54">
        <v>27946</v>
      </c>
    </row>
    <row r="19" spans="1:43" s="18" customFormat="1" ht="21" customHeight="1">
      <c r="A19" s="30" t="s">
        <v>57</v>
      </c>
      <c r="B19" s="12">
        <v>2696</v>
      </c>
      <c r="C19" s="12">
        <v>3546</v>
      </c>
      <c r="D19" s="12">
        <v>3088</v>
      </c>
      <c r="E19" s="12">
        <v>2921</v>
      </c>
      <c r="F19" s="12">
        <v>6843</v>
      </c>
      <c r="G19" s="12">
        <v>2894</v>
      </c>
      <c r="H19" s="12">
        <v>2401</v>
      </c>
      <c r="I19" s="12">
        <v>2877</v>
      </c>
      <c r="J19" s="12">
        <v>828</v>
      </c>
      <c r="K19" s="12">
        <v>2763</v>
      </c>
      <c r="L19" s="12">
        <v>5492</v>
      </c>
      <c r="M19" s="12">
        <v>3519</v>
      </c>
      <c r="N19" s="54">
        <v>5958</v>
      </c>
      <c r="O19" s="54">
        <v>3292</v>
      </c>
      <c r="P19" s="54">
        <v>9864</v>
      </c>
      <c r="Q19" s="54">
        <v>7806</v>
      </c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</row>
    <row r="20" spans="1:43" s="18" customFormat="1" ht="18.95" customHeight="1">
      <c r="A20" s="30" t="s">
        <v>58</v>
      </c>
      <c r="B20" s="12">
        <v>25769</v>
      </c>
      <c r="C20" s="12">
        <v>43091</v>
      </c>
      <c r="D20" s="12">
        <v>32026</v>
      </c>
      <c r="E20" s="12">
        <v>23763</v>
      </c>
      <c r="F20" s="12">
        <v>41612</v>
      </c>
      <c r="G20" s="12">
        <v>10783</v>
      </c>
      <c r="H20" s="12">
        <v>8291</v>
      </c>
      <c r="I20" s="12">
        <v>8305</v>
      </c>
      <c r="J20" s="12">
        <v>2686</v>
      </c>
      <c r="K20" s="12">
        <v>7917</v>
      </c>
      <c r="L20" s="12">
        <v>12123</v>
      </c>
      <c r="M20" s="12">
        <v>5309</v>
      </c>
      <c r="N20" s="54">
        <v>11313</v>
      </c>
      <c r="O20" s="54">
        <v>6874</v>
      </c>
      <c r="P20" s="54">
        <v>10279</v>
      </c>
      <c r="Q20" s="54">
        <v>9925</v>
      </c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</row>
    <row r="21" spans="1:43" s="18" customFormat="1" ht="18" customHeight="1">
      <c r="A21" s="30" t="s">
        <v>59</v>
      </c>
      <c r="B21" s="12">
        <v>112</v>
      </c>
      <c r="C21" s="12">
        <v>151</v>
      </c>
      <c r="D21" s="12">
        <v>166</v>
      </c>
      <c r="E21" s="12">
        <v>191</v>
      </c>
      <c r="F21" s="12">
        <v>503</v>
      </c>
      <c r="G21" s="12">
        <v>205</v>
      </c>
      <c r="H21" s="12">
        <v>196</v>
      </c>
      <c r="I21" s="12">
        <v>261</v>
      </c>
      <c r="J21" s="12">
        <v>86</v>
      </c>
      <c r="K21" s="12">
        <v>324</v>
      </c>
      <c r="L21" s="12">
        <v>914</v>
      </c>
      <c r="M21" s="12">
        <v>264</v>
      </c>
      <c r="N21" s="18">
        <v>743</v>
      </c>
      <c r="O21" s="18">
        <v>411</v>
      </c>
      <c r="P21" s="54">
        <v>1725</v>
      </c>
      <c r="Q21" s="54">
        <v>2375</v>
      </c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</row>
    <row r="22" spans="1:43" s="18" customFormat="1" ht="18" customHeight="1">
      <c r="A22" s="30" t="s">
        <v>60</v>
      </c>
      <c r="B22" s="12">
        <v>431</v>
      </c>
      <c r="C22" s="12">
        <v>507</v>
      </c>
      <c r="D22" s="12">
        <v>612</v>
      </c>
      <c r="E22" s="12">
        <v>978</v>
      </c>
      <c r="F22" s="12">
        <v>1889</v>
      </c>
      <c r="G22" s="12">
        <v>728</v>
      </c>
      <c r="H22" s="12">
        <v>431</v>
      </c>
      <c r="I22" s="12">
        <v>726</v>
      </c>
      <c r="J22" s="12">
        <v>317</v>
      </c>
      <c r="K22" s="12">
        <v>1148</v>
      </c>
      <c r="L22" s="12">
        <v>848</v>
      </c>
      <c r="M22" s="12">
        <v>737</v>
      </c>
      <c r="N22" s="54">
        <v>1361</v>
      </c>
      <c r="O22" s="18">
        <v>376</v>
      </c>
      <c r="P22" s="54">
        <v>1144</v>
      </c>
      <c r="Q22" s="54">
        <v>1189</v>
      </c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</row>
    <row r="23" spans="1:43" s="18" customFormat="1" ht="18" customHeight="1">
      <c r="A23" s="30" t="s">
        <v>61</v>
      </c>
      <c r="B23" s="12">
        <v>396</v>
      </c>
      <c r="C23" s="12">
        <v>443</v>
      </c>
      <c r="D23" s="12">
        <v>470</v>
      </c>
      <c r="E23" s="12">
        <v>404</v>
      </c>
      <c r="F23" s="12">
        <v>1258</v>
      </c>
      <c r="G23" s="12">
        <v>494</v>
      </c>
      <c r="H23" s="12">
        <v>383</v>
      </c>
      <c r="I23" s="12">
        <v>419</v>
      </c>
      <c r="J23" s="12">
        <v>140</v>
      </c>
      <c r="K23" s="12">
        <v>440</v>
      </c>
      <c r="L23" s="12">
        <v>788</v>
      </c>
      <c r="M23" s="12">
        <v>490</v>
      </c>
      <c r="N23" s="18">
        <v>818</v>
      </c>
      <c r="O23" s="18">
        <v>516</v>
      </c>
      <c r="P23" s="18">
        <v>782</v>
      </c>
      <c r="Q23" s="18">
        <v>547</v>
      </c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</row>
    <row r="24" spans="1:43" s="18" customFormat="1" ht="18" customHeight="1">
      <c r="A24" s="30" t="s">
        <v>62</v>
      </c>
      <c r="B24" s="12">
        <v>80</v>
      </c>
      <c r="C24" s="12">
        <v>91</v>
      </c>
      <c r="D24" s="12">
        <v>163</v>
      </c>
      <c r="E24" s="12">
        <v>200</v>
      </c>
      <c r="F24" s="12">
        <v>850</v>
      </c>
      <c r="G24" s="12">
        <v>366</v>
      </c>
      <c r="H24" s="12">
        <v>313</v>
      </c>
      <c r="I24" s="12">
        <v>347</v>
      </c>
      <c r="J24" s="12">
        <v>154</v>
      </c>
      <c r="K24" s="12">
        <v>481</v>
      </c>
      <c r="L24" s="12">
        <v>729</v>
      </c>
      <c r="M24" s="12">
        <v>363</v>
      </c>
      <c r="N24" s="18">
        <v>749</v>
      </c>
      <c r="O24" s="18">
        <v>623</v>
      </c>
      <c r="P24" s="54">
        <v>1015</v>
      </c>
      <c r="Q24" s="18">
        <v>782</v>
      </c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</row>
    <row r="25" spans="1:43" s="18" customFormat="1" ht="18" customHeight="1">
      <c r="A25" s="30" t="s">
        <v>63</v>
      </c>
      <c r="B25" s="12">
        <v>55</v>
      </c>
      <c r="C25" s="12">
        <v>85</v>
      </c>
      <c r="D25" s="12">
        <v>118</v>
      </c>
      <c r="E25" s="12">
        <v>105</v>
      </c>
      <c r="F25" s="12">
        <v>185</v>
      </c>
      <c r="G25" s="12">
        <v>254</v>
      </c>
      <c r="H25" s="12">
        <v>169</v>
      </c>
      <c r="I25" s="12">
        <v>242</v>
      </c>
      <c r="J25" s="12">
        <v>75</v>
      </c>
      <c r="K25" s="12">
        <v>202</v>
      </c>
      <c r="L25" s="12">
        <v>366</v>
      </c>
      <c r="M25" s="12">
        <v>259</v>
      </c>
      <c r="N25" s="66" t="s">
        <v>29</v>
      </c>
      <c r="O25" s="66" t="s">
        <v>29</v>
      </c>
      <c r="P25" s="66" t="s">
        <v>29</v>
      </c>
      <c r="Q25" s="66" t="s">
        <v>29</v>
      </c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</row>
    <row r="26" spans="1:43" s="18" customFormat="1" ht="18.95" customHeight="1">
      <c r="A26" s="30" t="s">
        <v>64</v>
      </c>
      <c r="B26" s="12">
        <v>289</v>
      </c>
      <c r="C26" s="12">
        <v>442</v>
      </c>
      <c r="D26" s="12">
        <v>384</v>
      </c>
      <c r="E26" s="12">
        <v>344</v>
      </c>
      <c r="F26" s="12">
        <v>712</v>
      </c>
      <c r="G26" s="12">
        <v>339</v>
      </c>
      <c r="H26" s="12">
        <v>284</v>
      </c>
      <c r="I26" s="12">
        <v>313</v>
      </c>
      <c r="J26" s="12">
        <v>103</v>
      </c>
      <c r="K26" s="12">
        <v>316</v>
      </c>
      <c r="L26" s="12">
        <v>533</v>
      </c>
      <c r="M26" s="12">
        <v>368</v>
      </c>
      <c r="N26" s="18">
        <v>944</v>
      </c>
      <c r="O26" s="54">
        <v>510</v>
      </c>
      <c r="P26" s="18">
        <v>962</v>
      </c>
      <c r="Q26" s="18">
        <v>876</v>
      </c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P26" s="21"/>
      <c r="AQ26" s="21"/>
    </row>
    <row r="27" spans="1:43" s="18" customFormat="1" ht="15.95" customHeight="1">
      <c r="A27" s="30" t="s">
        <v>65</v>
      </c>
      <c r="B27" s="12">
        <v>241</v>
      </c>
      <c r="C27" s="12">
        <v>473</v>
      </c>
      <c r="D27" s="12">
        <v>440</v>
      </c>
      <c r="E27" s="12">
        <v>578</v>
      </c>
      <c r="F27" s="12">
        <v>2135</v>
      </c>
      <c r="G27" s="12">
        <v>1217</v>
      </c>
      <c r="H27" s="12">
        <v>1115</v>
      </c>
      <c r="I27" s="12">
        <v>1491</v>
      </c>
      <c r="J27" s="12">
        <v>463</v>
      </c>
      <c r="K27" s="12">
        <v>1680</v>
      </c>
      <c r="L27" s="12">
        <v>5164</v>
      </c>
      <c r="M27" s="12">
        <v>1550</v>
      </c>
      <c r="N27" s="54">
        <v>5388</v>
      </c>
      <c r="O27" s="54">
        <v>3288</v>
      </c>
      <c r="P27" s="54">
        <v>11670</v>
      </c>
      <c r="Q27" s="54">
        <v>13915</v>
      </c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</row>
    <row r="28" spans="1:43" s="21" customFormat="1" ht="18" customHeight="1">
      <c r="A28" s="30" t="s">
        <v>66</v>
      </c>
      <c r="B28" s="12">
        <v>215</v>
      </c>
      <c r="C28" s="12">
        <v>307</v>
      </c>
      <c r="D28" s="12">
        <v>320</v>
      </c>
      <c r="E28" s="12">
        <v>315</v>
      </c>
      <c r="F28" s="12">
        <v>1042</v>
      </c>
      <c r="G28" s="12">
        <v>527</v>
      </c>
      <c r="H28" s="12">
        <v>412</v>
      </c>
      <c r="I28" s="12">
        <v>601</v>
      </c>
      <c r="J28" s="12">
        <v>179</v>
      </c>
      <c r="K28" s="12">
        <v>617</v>
      </c>
      <c r="L28" s="12">
        <v>2202</v>
      </c>
      <c r="M28" s="12">
        <v>1041</v>
      </c>
      <c r="N28" s="54">
        <v>2622</v>
      </c>
      <c r="O28" s="54">
        <v>1843</v>
      </c>
      <c r="P28" s="54">
        <v>2311</v>
      </c>
      <c r="Q28" s="54">
        <v>1459</v>
      </c>
    </row>
    <row r="29" spans="1:43" s="21" customFormat="1" ht="18" customHeight="1">
      <c r="A29" s="30" t="s">
        <v>67</v>
      </c>
      <c r="B29" s="12">
        <v>94</v>
      </c>
      <c r="C29" s="12">
        <v>135</v>
      </c>
      <c r="D29" s="12">
        <v>162</v>
      </c>
      <c r="E29" s="12">
        <v>150</v>
      </c>
      <c r="F29" s="12">
        <v>448</v>
      </c>
      <c r="G29" s="12">
        <v>199</v>
      </c>
      <c r="H29" s="12">
        <v>167</v>
      </c>
      <c r="I29" s="12">
        <v>259</v>
      </c>
      <c r="J29" s="12">
        <v>70</v>
      </c>
      <c r="K29" s="12">
        <v>260</v>
      </c>
      <c r="L29" s="12">
        <v>940</v>
      </c>
      <c r="M29" s="12">
        <v>308</v>
      </c>
      <c r="N29" s="54">
        <v>1391</v>
      </c>
      <c r="O29" s="18">
        <v>558</v>
      </c>
      <c r="P29" s="54">
        <v>1514</v>
      </c>
      <c r="Q29" s="54">
        <v>1260</v>
      </c>
    </row>
    <row r="30" spans="1:43" s="21" customFormat="1" ht="18" customHeight="1">
      <c r="A30" s="30" t="s">
        <v>68</v>
      </c>
      <c r="B30" s="12">
        <v>47</v>
      </c>
      <c r="C30" s="12">
        <v>81</v>
      </c>
      <c r="D30" s="12">
        <v>114</v>
      </c>
      <c r="E30" s="12">
        <v>130</v>
      </c>
      <c r="F30" s="12">
        <v>589</v>
      </c>
      <c r="G30" s="12">
        <v>266</v>
      </c>
      <c r="H30" s="12">
        <v>212</v>
      </c>
      <c r="I30" s="12">
        <v>251</v>
      </c>
      <c r="J30" s="12">
        <v>92</v>
      </c>
      <c r="K30" s="12">
        <v>258</v>
      </c>
      <c r="L30" s="12">
        <v>518</v>
      </c>
      <c r="M30" s="12">
        <v>403</v>
      </c>
      <c r="N30" s="18">
        <v>736</v>
      </c>
      <c r="O30" s="54">
        <v>492</v>
      </c>
      <c r="P30" s="18">
        <v>681</v>
      </c>
      <c r="Q30" s="18">
        <v>625</v>
      </c>
    </row>
    <row r="31" spans="1:43" s="21" customFormat="1" ht="18" customHeight="1">
      <c r="A31" s="30" t="s">
        <v>69</v>
      </c>
      <c r="B31" s="12">
        <v>6683</v>
      </c>
      <c r="C31" s="12">
        <v>10703</v>
      </c>
      <c r="D31" s="12">
        <v>14427</v>
      </c>
      <c r="E31" s="12">
        <v>16163</v>
      </c>
      <c r="F31" s="12">
        <v>46547</v>
      </c>
      <c r="G31" s="12">
        <v>19730</v>
      </c>
      <c r="H31" s="12">
        <v>19904</v>
      </c>
      <c r="I31" s="12">
        <v>25333</v>
      </c>
      <c r="J31" s="12">
        <v>5691</v>
      </c>
      <c r="K31" s="12">
        <v>26784</v>
      </c>
      <c r="L31" s="12">
        <v>35206</v>
      </c>
      <c r="M31" s="12">
        <v>23522</v>
      </c>
      <c r="N31" s="53">
        <v>59212</v>
      </c>
      <c r="O31" s="53">
        <v>46257</v>
      </c>
      <c r="P31" s="53">
        <v>45799</v>
      </c>
      <c r="Q31" s="53">
        <v>29033</v>
      </c>
      <c r="R31" s="7"/>
      <c r="S31" s="7"/>
      <c r="T31" s="7"/>
    </row>
    <row r="32" spans="1:43" s="21" customFormat="1" ht="18" customHeight="1">
      <c r="A32" s="30" t="s">
        <v>70</v>
      </c>
      <c r="B32" s="12">
        <v>74</v>
      </c>
      <c r="C32" s="12">
        <v>113</v>
      </c>
      <c r="D32" s="12">
        <v>132</v>
      </c>
      <c r="E32" s="12">
        <v>192</v>
      </c>
      <c r="F32" s="12">
        <v>689</v>
      </c>
      <c r="G32" s="12">
        <v>289</v>
      </c>
      <c r="H32" s="12">
        <v>238</v>
      </c>
      <c r="I32" s="12">
        <v>323</v>
      </c>
      <c r="J32" s="12">
        <v>109</v>
      </c>
      <c r="K32" s="12">
        <v>325</v>
      </c>
      <c r="L32" s="12">
        <v>261</v>
      </c>
      <c r="M32" s="12">
        <v>230</v>
      </c>
      <c r="N32" s="5">
        <v>414</v>
      </c>
      <c r="O32" s="5">
        <v>224</v>
      </c>
      <c r="P32" s="5">
        <v>563</v>
      </c>
      <c r="Q32" s="5">
        <v>351</v>
      </c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</row>
    <row r="33" spans="1:84" s="21" customFormat="1" ht="18" customHeight="1">
      <c r="A33" s="30" t="s">
        <v>71</v>
      </c>
      <c r="B33" s="12">
        <v>584</v>
      </c>
      <c r="C33" s="12">
        <v>932</v>
      </c>
      <c r="D33" s="12">
        <v>856</v>
      </c>
      <c r="E33" s="12">
        <v>862</v>
      </c>
      <c r="F33" s="12">
        <v>2027</v>
      </c>
      <c r="G33" s="12">
        <v>776</v>
      </c>
      <c r="H33" s="12">
        <v>555</v>
      </c>
      <c r="I33" s="12">
        <v>692</v>
      </c>
      <c r="J33" s="12">
        <v>192</v>
      </c>
      <c r="K33" s="12">
        <v>725</v>
      </c>
      <c r="L33" s="12">
        <v>2211</v>
      </c>
      <c r="M33" s="12">
        <v>566</v>
      </c>
      <c r="N33" s="53">
        <v>1803</v>
      </c>
      <c r="O33" s="5">
        <v>787</v>
      </c>
      <c r="P33" s="53">
        <v>3114</v>
      </c>
      <c r="Q33" s="53">
        <v>3450</v>
      </c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</row>
    <row r="34" spans="1:84" s="21" customFormat="1" ht="18" customHeight="1">
      <c r="A34" s="30" t="s">
        <v>72</v>
      </c>
      <c r="B34" s="12">
        <v>40</v>
      </c>
      <c r="C34" s="12">
        <v>57</v>
      </c>
      <c r="D34" s="12">
        <v>98</v>
      </c>
      <c r="E34" s="12">
        <v>91</v>
      </c>
      <c r="F34" s="12">
        <v>420</v>
      </c>
      <c r="G34" s="12">
        <v>262</v>
      </c>
      <c r="H34" s="12">
        <v>208</v>
      </c>
      <c r="I34" s="12">
        <v>320</v>
      </c>
      <c r="J34" s="12">
        <v>97</v>
      </c>
      <c r="K34" s="12">
        <v>357</v>
      </c>
      <c r="L34" s="12">
        <v>993</v>
      </c>
      <c r="M34" s="12">
        <v>400</v>
      </c>
      <c r="N34" s="53">
        <v>1325</v>
      </c>
      <c r="O34" s="53">
        <v>735</v>
      </c>
      <c r="P34" s="5">
        <v>786</v>
      </c>
      <c r="Q34" s="5">
        <v>668</v>
      </c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</row>
    <row r="35" spans="1:84" s="21" customFormat="1" ht="18" customHeight="1">
      <c r="A35" s="30" t="s">
        <v>73</v>
      </c>
      <c r="B35" s="12">
        <v>71</v>
      </c>
      <c r="C35" s="12">
        <v>129</v>
      </c>
      <c r="D35" s="12">
        <v>122</v>
      </c>
      <c r="E35" s="12">
        <v>181</v>
      </c>
      <c r="F35" s="12">
        <v>581</v>
      </c>
      <c r="G35" s="12">
        <v>487</v>
      </c>
      <c r="H35" s="12">
        <v>530</v>
      </c>
      <c r="I35" s="12">
        <v>869</v>
      </c>
      <c r="J35" s="12">
        <v>253</v>
      </c>
      <c r="K35" s="12">
        <v>1051</v>
      </c>
      <c r="L35" s="12">
        <v>2315</v>
      </c>
      <c r="M35" s="12">
        <v>727</v>
      </c>
      <c r="N35" s="53">
        <v>3068</v>
      </c>
      <c r="O35" s="53">
        <v>1600</v>
      </c>
      <c r="P35" s="53">
        <v>5417</v>
      </c>
      <c r="Q35" s="53">
        <v>6285</v>
      </c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</row>
    <row r="36" spans="1:84" s="21" customFormat="1" ht="18" customHeight="1">
      <c r="A36" s="30" t="s">
        <v>74</v>
      </c>
      <c r="B36" s="12">
        <v>264</v>
      </c>
      <c r="C36" s="12">
        <v>461</v>
      </c>
      <c r="D36" s="12">
        <v>670</v>
      </c>
      <c r="E36" s="12">
        <v>711</v>
      </c>
      <c r="F36" s="12">
        <v>2487</v>
      </c>
      <c r="G36" s="12">
        <v>1157</v>
      </c>
      <c r="H36" s="12">
        <v>1271</v>
      </c>
      <c r="I36" s="12">
        <v>1247</v>
      </c>
      <c r="J36" s="12">
        <v>325</v>
      </c>
      <c r="K36" s="12">
        <v>1391</v>
      </c>
      <c r="L36" s="12">
        <v>2298</v>
      </c>
      <c r="M36" s="12">
        <v>1380</v>
      </c>
      <c r="N36" s="53">
        <v>3356</v>
      </c>
      <c r="O36" s="53">
        <v>1929</v>
      </c>
      <c r="P36" s="53">
        <v>2369</v>
      </c>
      <c r="Q36" s="53">
        <v>1715</v>
      </c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</row>
    <row r="37" spans="1:84" s="21" customFormat="1" ht="18" customHeight="1">
      <c r="A37" s="30" t="s">
        <v>75</v>
      </c>
      <c r="B37" s="12">
        <v>262</v>
      </c>
      <c r="C37" s="12">
        <v>375</v>
      </c>
      <c r="D37" s="12">
        <v>491</v>
      </c>
      <c r="E37" s="12">
        <v>596</v>
      </c>
      <c r="F37" s="12">
        <v>2751</v>
      </c>
      <c r="G37" s="12">
        <v>1347</v>
      </c>
      <c r="H37" s="12">
        <v>1007</v>
      </c>
      <c r="I37" s="12">
        <v>1154</v>
      </c>
      <c r="J37" s="12">
        <v>519</v>
      </c>
      <c r="K37" s="12">
        <v>1606</v>
      </c>
      <c r="L37" s="12">
        <v>3745</v>
      </c>
      <c r="M37" s="12">
        <v>3029</v>
      </c>
      <c r="N37" s="53">
        <v>5741</v>
      </c>
      <c r="O37" s="53">
        <v>4478</v>
      </c>
      <c r="P37" s="53">
        <v>5426</v>
      </c>
      <c r="Q37" s="53">
        <v>3414</v>
      </c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</row>
    <row r="38" spans="1:84" s="21" customFormat="1" ht="18" customHeight="1">
      <c r="A38" s="30" t="s">
        <v>76</v>
      </c>
      <c r="B38" s="12">
        <v>298</v>
      </c>
      <c r="C38" s="12">
        <v>766</v>
      </c>
      <c r="D38" s="12">
        <v>864</v>
      </c>
      <c r="E38" s="12">
        <v>1297</v>
      </c>
      <c r="F38" s="12">
        <v>3799</v>
      </c>
      <c r="G38" s="12">
        <v>1643</v>
      </c>
      <c r="H38" s="12">
        <v>1850</v>
      </c>
      <c r="I38" s="12">
        <v>2421</v>
      </c>
      <c r="J38" s="12">
        <v>746</v>
      </c>
      <c r="K38" s="12">
        <v>2949</v>
      </c>
      <c r="L38" s="12">
        <v>5038</v>
      </c>
      <c r="M38" s="12">
        <v>1636</v>
      </c>
      <c r="N38" s="53">
        <v>4716</v>
      </c>
      <c r="O38" s="53">
        <v>2550</v>
      </c>
      <c r="P38" s="53">
        <v>5045</v>
      </c>
      <c r="Q38" s="53">
        <v>5377</v>
      </c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</row>
    <row r="39" spans="1:84" s="21" customFormat="1" ht="18" customHeight="1">
      <c r="A39" s="30" t="s">
        <v>77</v>
      </c>
      <c r="B39" s="12">
        <v>6368</v>
      </c>
      <c r="C39" s="12">
        <v>8291</v>
      </c>
      <c r="D39" s="12">
        <v>9255</v>
      </c>
      <c r="E39" s="12">
        <v>12008</v>
      </c>
      <c r="F39" s="12">
        <v>20788</v>
      </c>
      <c r="G39" s="12">
        <v>6131</v>
      </c>
      <c r="H39" s="12">
        <v>3896</v>
      </c>
      <c r="I39" s="12">
        <v>4487</v>
      </c>
      <c r="J39" s="12">
        <v>1216</v>
      </c>
      <c r="K39" s="12">
        <v>3762</v>
      </c>
      <c r="L39" s="12">
        <v>6446</v>
      </c>
      <c r="M39" s="12">
        <v>2129</v>
      </c>
      <c r="N39" s="53">
        <v>5657</v>
      </c>
      <c r="O39" s="53">
        <v>2862</v>
      </c>
      <c r="P39" s="53">
        <v>9106</v>
      </c>
      <c r="Q39" s="53">
        <v>10799</v>
      </c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</row>
    <row r="40" spans="1:84" s="21" customFormat="1" ht="18" customHeight="1">
      <c r="A40" s="30" t="s">
        <v>78</v>
      </c>
      <c r="B40" s="12">
        <v>61</v>
      </c>
      <c r="C40" s="12">
        <v>108</v>
      </c>
      <c r="D40" s="12">
        <v>145</v>
      </c>
      <c r="E40" s="12">
        <v>175</v>
      </c>
      <c r="F40" s="12">
        <v>328</v>
      </c>
      <c r="G40" s="12">
        <v>160</v>
      </c>
      <c r="H40" s="12">
        <v>106</v>
      </c>
      <c r="I40" s="12">
        <v>203</v>
      </c>
      <c r="J40" s="12">
        <v>59</v>
      </c>
      <c r="K40" s="12">
        <v>216</v>
      </c>
      <c r="L40" s="12">
        <v>505</v>
      </c>
      <c r="M40" s="12">
        <v>213</v>
      </c>
      <c r="N40" s="5">
        <v>817</v>
      </c>
      <c r="O40" s="5">
        <v>225</v>
      </c>
      <c r="P40" s="5">
        <v>695</v>
      </c>
      <c r="Q40" s="5">
        <v>416</v>
      </c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</row>
    <row r="41" spans="1:84" s="21" customFormat="1" ht="18" customHeight="1">
      <c r="A41" s="30" t="s">
        <v>79</v>
      </c>
      <c r="B41" s="12">
        <v>485</v>
      </c>
      <c r="C41" s="12">
        <v>800</v>
      </c>
      <c r="D41" s="12">
        <v>884</v>
      </c>
      <c r="E41" s="12">
        <v>830</v>
      </c>
      <c r="F41" s="12">
        <v>1265</v>
      </c>
      <c r="G41" s="12">
        <v>496</v>
      </c>
      <c r="H41" s="12">
        <v>341</v>
      </c>
      <c r="I41" s="12">
        <v>477</v>
      </c>
      <c r="J41" s="12">
        <v>135</v>
      </c>
      <c r="K41" s="12">
        <v>377</v>
      </c>
      <c r="L41" s="12">
        <v>596</v>
      </c>
      <c r="M41" s="12">
        <v>256</v>
      </c>
      <c r="N41" s="5">
        <v>784</v>
      </c>
      <c r="O41" s="53">
        <v>264</v>
      </c>
      <c r="P41" s="5">
        <v>792</v>
      </c>
      <c r="Q41" s="5">
        <v>683</v>
      </c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</row>
    <row r="42" spans="1:84" s="21" customFormat="1" ht="18" customHeight="1">
      <c r="A42" s="30" t="s">
        <v>80</v>
      </c>
      <c r="B42" s="12">
        <v>2766</v>
      </c>
      <c r="C42" s="12">
        <v>3801</v>
      </c>
      <c r="D42" s="12">
        <v>4985</v>
      </c>
      <c r="E42" s="12">
        <v>6028</v>
      </c>
      <c r="F42" s="12">
        <v>13985</v>
      </c>
      <c r="G42" s="12">
        <v>5260</v>
      </c>
      <c r="H42" s="12">
        <v>3649</v>
      </c>
      <c r="I42" s="12">
        <v>4324</v>
      </c>
      <c r="J42" s="12">
        <v>1090</v>
      </c>
      <c r="K42" s="12">
        <v>3612</v>
      </c>
      <c r="L42" s="12">
        <v>8591</v>
      </c>
      <c r="M42" s="12">
        <v>3116</v>
      </c>
      <c r="N42" s="53">
        <v>8057</v>
      </c>
      <c r="O42" s="53">
        <v>4232</v>
      </c>
      <c r="P42" s="53">
        <v>9659</v>
      </c>
      <c r="Q42" s="53">
        <v>8012</v>
      </c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</row>
    <row r="43" spans="1:84" s="21" customFormat="1" ht="18" customHeight="1">
      <c r="A43" s="30" t="s">
        <v>81</v>
      </c>
      <c r="B43" s="12">
        <v>189</v>
      </c>
      <c r="C43" s="12">
        <v>319</v>
      </c>
      <c r="D43" s="12">
        <v>416</v>
      </c>
      <c r="E43" s="12">
        <v>528</v>
      </c>
      <c r="F43" s="12">
        <v>2066</v>
      </c>
      <c r="G43" s="12">
        <v>1169</v>
      </c>
      <c r="H43" s="12">
        <v>960</v>
      </c>
      <c r="I43" s="12">
        <v>1171</v>
      </c>
      <c r="J43" s="12">
        <v>350</v>
      </c>
      <c r="K43" s="12">
        <v>1339</v>
      </c>
      <c r="L43" s="12">
        <v>3780</v>
      </c>
      <c r="M43" s="12">
        <v>1795</v>
      </c>
      <c r="N43" s="53">
        <v>6763</v>
      </c>
      <c r="O43" s="53">
        <v>1901</v>
      </c>
      <c r="P43" s="53">
        <v>7504</v>
      </c>
      <c r="Q43" s="53">
        <v>5511</v>
      </c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</row>
    <row r="44" spans="1:84" s="21" customFormat="1" ht="18" customHeight="1">
      <c r="A44" s="30" t="s">
        <v>82</v>
      </c>
      <c r="B44" s="12">
        <v>263</v>
      </c>
      <c r="C44" s="12">
        <v>324</v>
      </c>
      <c r="D44" s="12">
        <v>327</v>
      </c>
      <c r="E44" s="12">
        <v>377</v>
      </c>
      <c r="F44" s="12">
        <v>1184</v>
      </c>
      <c r="G44" s="12">
        <v>569</v>
      </c>
      <c r="H44" s="12">
        <v>450</v>
      </c>
      <c r="I44" s="12">
        <v>522</v>
      </c>
      <c r="J44" s="12">
        <v>191</v>
      </c>
      <c r="K44" s="12">
        <v>625</v>
      </c>
      <c r="L44" s="12">
        <v>1410</v>
      </c>
      <c r="M44" s="12">
        <v>1063</v>
      </c>
      <c r="N44" s="53">
        <v>2106</v>
      </c>
      <c r="O44" s="53">
        <v>1475</v>
      </c>
      <c r="P44" s="53">
        <v>2884</v>
      </c>
      <c r="Q44" s="53">
        <v>2500</v>
      </c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</row>
    <row r="45" spans="1:84" s="21" customFormat="1" ht="18" customHeight="1">
      <c r="A45" s="30" t="s">
        <v>83</v>
      </c>
      <c r="B45" s="12">
        <v>287</v>
      </c>
      <c r="C45" s="12">
        <v>403</v>
      </c>
      <c r="D45" s="12">
        <v>577</v>
      </c>
      <c r="E45" s="12">
        <v>614</v>
      </c>
      <c r="F45" s="12">
        <v>2237</v>
      </c>
      <c r="G45" s="12">
        <v>914</v>
      </c>
      <c r="H45" s="12">
        <v>830</v>
      </c>
      <c r="I45" s="12">
        <v>1083</v>
      </c>
      <c r="J45" s="12">
        <v>328</v>
      </c>
      <c r="K45" s="12">
        <v>1162</v>
      </c>
      <c r="L45" s="12">
        <v>1896</v>
      </c>
      <c r="M45" s="12">
        <v>1218</v>
      </c>
      <c r="N45" s="53">
        <v>2401</v>
      </c>
      <c r="O45" s="53">
        <v>1817</v>
      </c>
      <c r="P45" s="53">
        <v>2431</v>
      </c>
      <c r="Q45" s="53">
        <v>1923</v>
      </c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</row>
    <row r="46" spans="1:84" s="21" customFormat="1" ht="18" customHeight="1">
      <c r="A46" s="30" t="s">
        <v>84</v>
      </c>
      <c r="B46" s="12">
        <v>41</v>
      </c>
      <c r="C46" s="12">
        <v>80</v>
      </c>
      <c r="D46" s="12">
        <v>88</v>
      </c>
      <c r="E46" s="12">
        <v>66</v>
      </c>
      <c r="F46" s="12">
        <v>178</v>
      </c>
      <c r="G46" s="12">
        <v>86</v>
      </c>
      <c r="H46" s="12">
        <v>65</v>
      </c>
      <c r="I46" s="12">
        <v>68</v>
      </c>
      <c r="J46" s="12">
        <v>30</v>
      </c>
      <c r="K46" s="12">
        <v>87</v>
      </c>
      <c r="L46" s="12">
        <v>145</v>
      </c>
      <c r="M46" s="12">
        <v>162</v>
      </c>
      <c r="N46" s="5">
        <v>421</v>
      </c>
      <c r="O46" s="53">
        <v>273</v>
      </c>
      <c r="P46" s="5">
        <v>723</v>
      </c>
      <c r="Q46" s="5">
        <v>645</v>
      </c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E46" s="7"/>
      <c r="CF46" s="7"/>
    </row>
    <row r="47" spans="1:84" s="21" customFormat="1" ht="18" customHeight="1">
      <c r="A47" s="30" t="s">
        <v>85</v>
      </c>
      <c r="B47" s="12">
        <v>146</v>
      </c>
      <c r="C47" s="12">
        <v>221</v>
      </c>
      <c r="D47" s="12">
        <v>262</v>
      </c>
      <c r="E47" s="12">
        <v>318</v>
      </c>
      <c r="F47" s="12">
        <v>1216</v>
      </c>
      <c r="G47" s="12">
        <v>724</v>
      </c>
      <c r="H47" s="12">
        <v>629</v>
      </c>
      <c r="I47" s="12">
        <v>851</v>
      </c>
      <c r="J47" s="12">
        <v>257</v>
      </c>
      <c r="K47" s="12">
        <v>1344</v>
      </c>
      <c r="L47" s="12">
        <v>3329</v>
      </c>
      <c r="M47" s="12">
        <v>1172</v>
      </c>
      <c r="N47" s="53">
        <v>4270</v>
      </c>
      <c r="O47" s="53">
        <v>2615</v>
      </c>
      <c r="P47" s="53">
        <v>2446</v>
      </c>
      <c r="Q47" s="53">
        <v>2987</v>
      </c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E47" s="7"/>
      <c r="CF47" s="7"/>
    </row>
    <row r="48" spans="1:84" s="7" customFormat="1" ht="18" customHeight="1">
      <c r="A48" s="30" t="s">
        <v>86</v>
      </c>
      <c r="B48" s="12">
        <v>1451</v>
      </c>
      <c r="C48" s="12">
        <v>2219</v>
      </c>
      <c r="D48" s="12">
        <v>1978</v>
      </c>
      <c r="E48" s="12">
        <v>1819</v>
      </c>
      <c r="F48" s="12">
        <v>3362</v>
      </c>
      <c r="G48" s="12">
        <v>1229</v>
      </c>
      <c r="H48" s="12">
        <v>862</v>
      </c>
      <c r="I48" s="12">
        <v>1234</v>
      </c>
      <c r="J48" s="12">
        <v>288</v>
      </c>
      <c r="K48" s="12">
        <v>1043</v>
      </c>
      <c r="L48" s="12">
        <v>1677</v>
      </c>
      <c r="M48" s="12">
        <v>628</v>
      </c>
      <c r="N48" s="53">
        <v>1728</v>
      </c>
      <c r="O48" s="53">
        <v>736</v>
      </c>
      <c r="P48" s="53">
        <v>1756</v>
      </c>
      <c r="Q48" s="53">
        <v>1483</v>
      </c>
      <c r="R48" s="5"/>
      <c r="S48" s="5"/>
      <c r="T48" s="5"/>
      <c r="CD48" s="21"/>
    </row>
    <row r="49" spans="1:82" s="7" customFormat="1" ht="18" customHeight="1">
      <c r="A49" s="30" t="s">
        <v>87</v>
      </c>
      <c r="B49" s="12">
        <v>1744</v>
      </c>
      <c r="C49" s="12">
        <v>2730</v>
      </c>
      <c r="D49" s="12">
        <v>2596</v>
      </c>
      <c r="E49" s="12">
        <v>2823</v>
      </c>
      <c r="F49" s="12">
        <v>6347</v>
      </c>
      <c r="G49" s="12">
        <v>2055</v>
      </c>
      <c r="H49" s="12">
        <v>1808</v>
      </c>
      <c r="I49" s="12">
        <v>1906</v>
      </c>
      <c r="J49" s="12">
        <v>491</v>
      </c>
      <c r="K49" s="12">
        <v>1956</v>
      </c>
      <c r="L49" s="12">
        <v>5373</v>
      </c>
      <c r="M49" s="12">
        <v>3545</v>
      </c>
      <c r="N49" s="53">
        <v>9051</v>
      </c>
      <c r="O49" s="53">
        <v>5156</v>
      </c>
      <c r="P49" s="53">
        <v>36409</v>
      </c>
      <c r="Q49" s="53">
        <v>33021</v>
      </c>
      <c r="R49" s="5"/>
      <c r="S49" s="5"/>
      <c r="T49" s="5"/>
      <c r="CD49" s="21"/>
    </row>
    <row r="50" spans="1:82" s="7" customFormat="1" ht="18" customHeight="1">
      <c r="A50" s="40" t="s">
        <v>88</v>
      </c>
      <c r="B50" s="41">
        <v>1350</v>
      </c>
      <c r="C50" s="41">
        <v>1860</v>
      </c>
      <c r="D50" s="41">
        <v>2024</v>
      </c>
      <c r="E50" s="41">
        <v>2104</v>
      </c>
      <c r="F50" s="41">
        <v>5432</v>
      </c>
      <c r="G50" s="41">
        <v>2230</v>
      </c>
      <c r="H50" s="41">
        <v>1573</v>
      </c>
      <c r="I50" s="41">
        <v>2018</v>
      </c>
      <c r="J50" s="41">
        <v>849</v>
      </c>
      <c r="K50" s="41">
        <v>2603</v>
      </c>
      <c r="L50" s="41">
        <v>5774</v>
      </c>
      <c r="M50" s="41">
        <v>2397</v>
      </c>
      <c r="N50" s="53">
        <v>5474</v>
      </c>
      <c r="O50" s="53">
        <v>2736</v>
      </c>
      <c r="P50" s="53">
        <v>5210</v>
      </c>
      <c r="Q50" s="53">
        <v>4346</v>
      </c>
      <c r="R50" s="5"/>
      <c r="S50" s="5"/>
      <c r="T50" s="5"/>
    </row>
    <row r="51" spans="1:82" s="7" customFormat="1" ht="18" customHeight="1">
      <c r="A51" s="14" t="s">
        <v>43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82" s="7" customFormat="1" ht="18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82" s="7" customFormat="1" ht="18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82" s="7" customFormat="1" ht="18" customHeight="1">
      <c r="A54" s="16" t="s">
        <v>26</v>
      </c>
      <c r="B54" s="28">
        <v>2009</v>
      </c>
      <c r="C54" s="28">
        <v>2010</v>
      </c>
      <c r="D54" s="28" t="s">
        <v>17</v>
      </c>
      <c r="E54" s="28" t="s">
        <v>18</v>
      </c>
      <c r="F54" s="28" t="s">
        <v>19</v>
      </c>
      <c r="G54" s="28" t="s">
        <v>20</v>
      </c>
      <c r="H54" s="28" t="s">
        <v>21</v>
      </c>
      <c r="I54" s="28" t="s">
        <v>22</v>
      </c>
      <c r="J54" s="28" t="s">
        <v>23</v>
      </c>
      <c r="K54" s="28" t="s">
        <v>24</v>
      </c>
      <c r="L54" s="28" t="s">
        <v>35</v>
      </c>
      <c r="M54" s="28" t="s">
        <v>36</v>
      </c>
      <c r="N54" s="28">
        <v>2021</v>
      </c>
      <c r="O54" s="28">
        <v>2022</v>
      </c>
      <c r="P54" s="28">
        <v>2023</v>
      </c>
      <c r="Q54" s="28">
        <v>2024</v>
      </c>
      <c r="R54" s="5"/>
      <c r="S54" s="5"/>
      <c r="T54" s="5"/>
    </row>
    <row r="55" spans="1:82" s="7" customFormat="1" ht="18" customHeight="1">
      <c r="A55" s="22" t="s">
        <v>37</v>
      </c>
      <c r="B55" s="31">
        <v>34010</v>
      </c>
      <c r="C55" s="31">
        <v>52991</v>
      </c>
      <c r="D55" s="31">
        <v>51217</v>
      </c>
      <c r="E55" s="31">
        <v>50843</v>
      </c>
      <c r="F55" s="31">
        <v>117911</v>
      </c>
      <c r="G55" s="31">
        <v>43669</v>
      </c>
      <c r="H55" s="31">
        <v>35312</v>
      </c>
      <c r="I55" s="31">
        <v>42680</v>
      </c>
      <c r="J55" s="31">
        <v>12349</v>
      </c>
      <c r="K55" s="31">
        <v>41885</v>
      </c>
      <c r="L55" s="31">
        <v>73029</v>
      </c>
      <c r="M55" s="31">
        <v>40985</v>
      </c>
      <c r="N55" s="31">
        <f>SUM(N56:N97)</f>
        <v>92614</v>
      </c>
      <c r="O55" s="31">
        <f t="shared" ref="O55:Q55" si="1">SUM(O56:O97)</f>
        <v>59483</v>
      </c>
      <c r="P55" s="31">
        <f t="shared" si="1"/>
        <v>104953</v>
      </c>
      <c r="Q55" s="31">
        <f t="shared" si="1"/>
        <v>93056</v>
      </c>
      <c r="R55" s="5"/>
      <c r="S55" s="5"/>
      <c r="T55" s="5"/>
    </row>
    <row r="56" spans="1:82" s="7" customFormat="1" ht="18" customHeight="1">
      <c r="A56" s="32" t="s">
        <v>47</v>
      </c>
      <c r="B56" s="12">
        <v>175</v>
      </c>
      <c r="C56" s="12">
        <v>234</v>
      </c>
      <c r="D56" s="12">
        <v>343</v>
      </c>
      <c r="E56" s="12">
        <v>460</v>
      </c>
      <c r="F56" s="12">
        <v>1611</v>
      </c>
      <c r="G56" s="12">
        <v>785</v>
      </c>
      <c r="H56" s="12">
        <v>699</v>
      </c>
      <c r="I56" s="12">
        <v>871</v>
      </c>
      <c r="J56" s="12">
        <v>337</v>
      </c>
      <c r="K56" s="12">
        <v>841</v>
      </c>
      <c r="L56" s="12">
        <v>871</v>
      </c>
      <c r="M56" s="12">
        <v>700</v>
      </c>
      <c r="N56" s="53">
        <v>1671</v>
      </c>
      <c r="O56" s="5">
        <v>917</v>
      </c>
      <c r="P56" s="53">
        <v>1251</v>
      </c>
      <c r="Q56" s="5">
        <v>899</v>
      </c>
      <c r="R56" s="5"/>
      <c r="S56" s="5"/>
      <c r="T56" s="5"/>
    </row>
    <row r="57" spans="1:82" s="7" customFormat="1" ht="18" customHeight="1">
      <c r="A57" s="30" t="s">
        <v>48</v>
      </c>
      <c r="B57" s="12">
        <v>2246</v>
      </c>
      <c r="C57" s="12">
        <v>3136</v>
      </c>
      <c r="D57" s="12">
        <v>2623</v>
      </c>
      <c r="E57" s="12">
        <v>2473</v>
      </c>
      <c r="F57" s="12">
        <v>4669</v>
      </c>
      <c r="G57" s="12">
        <v>1275</v>
      </c>
      <c r="H57" s="12">
        <v>846</v>
      </c>
      <c r="I57" s="12">
        <v>1192</v>
      </c>
      <c r="J57" s="12">
        <v>314</v>
      </c>
      <c r="K57" s="12">
        <v>939</v>
      </c>
      <c r="L57" s="12">
        <v>2320</v>
      </c>
      <c r="M57" s="12">
        <v>770</v>
      </c>
      <c r="N57" s="53">
        <v>2166</v>
      </c>
      <c r="O57" s="53">
        <v>1205</v>
      </c>
      <c r="P57" s="53">
        <v>3567</v>
      </c>
      <c r="Q57" s="53">
        <v>4195</v>
      </c>
      <c r="R57" s="5"/>
      <c r="S57" s="5"/>
      <c r="T57" s="5"/>
    </row>
    <row r="58" spans="1:82" s="7" customFormat="1" ht="18" customHeight="1">
      <c r="A58" s="30" t="s">
        <v>49</v>
      </c>
      <c r="B58" s="12">
        <v>13</v>
      </c>
      <c r="C58" s="12">
        <v>26</v>
      </c>
      <c r="D58" s="12">
        <v>23</v>
      </c>
      <c r="E58" s="12">
        <v>38</v>
      </c>
      <c r="F58" s="12">
        <v>247</v>
      </c>
      <c r="G58" s="12">
        <v>151</v>
      </c>
      <c r="H58" s="12">
        <v>117</v>
      </c>
      <c r="I58" s="12">
        <v>135</v>
      </c>
      <c r="J58" s="12">
        <v>35</v>
      </c>
      <c r="K58" s="12">
        <v>164</v>
      </c>
      <c r="L58" s="12">
        <v>368</v>
      </c>
      <c r="M58" s="12">
        <v>134</v>
      </c>
      <c r="N58" s="5">
        <v>433</v>
      </c>
      <c r="O58" s="5">
        <v>292</v>
      </c>
      <c r="P58" s="5">
        <v>279</v>
      </c>
      <c r="Q58" s="5">
        <v>215</v>
      </c>
      <c r="R58" s="5"/>
      <c r="S58" s="5"/>
      <c r="T58" s="5"/>
    </row>
    <row r="59" spans="1:82" s="7" customFormat="1" ht="18" customHeight="1">
      <c r="A59" s="30" t="s">
        <v>50</v>
      </c>
      <c r="B59" s="12">
        <v>48</v>
      </c>
      <c r="C59" s="12">
        <v>71</v>
      </c>
      <c r="D59" s="12">
        <v>105</v>
      </c>
      <c r="E59" s="12">
        <v>111</v>
      </c>
      <c r="F59" s="12">
        <v>557</v>
      </c>
      <c r="G59" s="12">
        <v>221</v>
      </c>
      <c r="H59" s="12">
        <v>158</v>
      </c>
      <c r="I59" s="12">
        <v>183</v>
      </c>
      <c r="J59" s="12">
        <v>82</v>
      </c>
      <c r="K59" s="12">
        <v>253</v>
      </c>
      <c r="L59" s="12">
        <v>520</v>
      </c>
      <c r="M59" s="12">
        <v>531</v>
      </c>
      <c r="N59" s="5">
        <v>786</v>
      </c>
      <c r="O59" s="5">
        <v>522</v>
      </c>
      <c r="P59" s="5">
        <v>771</v>
      </c>
      <c r="Q59" s="5">
        <v>425</v>
      </c>
      <c r="R59" s="5"/>
      <c r="S59" s="5"/>
      <c r="T59" s="5"/>
    </row>
    <row r="60" spans="1:82" s="7" customFormat="1" ht="18" customHeight="1">
      <c r="A60" s="32" t="s">
        <v>51</v>
      </c>
      <c r="B60" s="12">
        <v>658</v>
      </c>
      <c r="C60" s="12">
        <v>1843</v>
      </c>
      <c r="D60" s="12">
        <v>1981</v>
      </c>
      <c r="E60" s="12">
        <v>2546</v>
      </c>
      <c r="F60" s="12">
        <v>7764</v>
      </c>
      <c r="G60" s="12">
        <v>2987</v>
      </c>
      <c r="H60" s="12">
        <v>2596</v>
      </c>
      <c r="I60" s="12">
        <v>3132</v>
      </c>
      <c r="J60" s="12">
        <v>881</v>
      </c>
      <c r="K60" s="12">
        <v>2354</v>
      </c>
      <c r="L60" s="12">
        <v>3882</v>
      </c>
      <c r="M60" s="12">
        <v>1945</v>
      </c>
      <c r="N60" s="53">
        <v>3845</v>
      </c>
      <c r="O60" s="53">
        <v>2132</v>
      </c>
      <c r="P60" s="53">
        <v>3160</v>
      </c>
      <c r="Q60" s="53">
        <v>2853</v>
      </c>
      <c r="R60" s="5"/>
      <c r="S60" s="5"/>
      <c r="T60" s="5"/>
    </row>
    <row r="61" spans="1:82" s="7" customFormat="1" ht="18" customHeight="1">
      <c r="A61" s="30" t="s">
        <v>52</v>
      </c>
      <c r="B61" s="12">
        <v>267</v>
      </c>
      <c r="C61" s="12">
        <v>538</v>
      </c>
      <c r="D61" s="12">
        <v>546</v>
      </c>
      <c r="E61" s="12">
        <v>753</v>
      </c>
      <c r="F61" s="12">
        <v>1592</v>
      </c>
      <c r="G61" s="12">
        <v>620</v>
      </c>
      <c r="H61" s="12">
        <v>446</v>
      </c>
      <c r="I61" s="12">
        <v>687</v>
      </c>
      <c r="J61" s="12">
        <v>181</v>
      </c>
      <c r="K61" s="12">
        <v>626</v>
      </c>
      <c r="L61" s="12">
        <v>1547</v>
      </c>
      <c r="M61" s="12">
        <v>553</v>
      </c>
      <c r="N61" s="53">
        <v>1562</v>
      </c>
      <c r="O61" s="5">
        <v>838</v>
      </c>
      <c r="P61" s="53">
        <v>2178</v>
      </c>
      <c r="Q61" s="53">
        <v>1859</v>
      </c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</row>
    <row r="62" spans="1:82" s="7" customFormat="1" ht="18" customHeight="1">
      <c r="A62" s="30" t="s">
        <v>53</v>
      </c>
      <c r="B62" s="12">
        <v>25</v>
      </c>
      <c r="C62" s="12">
        <v>37</v>
      </c>
      <c r="D62" s="12">
        <v>55</v>
      </c>
      <c r="E62" s="12">
        <v>68</v>
      </c>
      <c r="F62" s="12">
        <v>286</v>
      </c>
      <c r="G62" s="12">
        <v>178</v>
      </c>
      <c r="H62" s="12">
        <v>172</v>
      </c>
      <c r="I62" s="12">
        <v>205</v>
      </c>
      <c r="J62" s="12">
        <v>54</v>
      </c>
      <c r="K62" s="12">
        <v>200</v>
      </c>
      <c r="L62" s="12">
        <v>479</v>
      </c>
      <c r="M62" s="12">
        <v>219</v>
      </c>
      <c r="N62" s="5">
        <v>715</v>
      </c>
      <c r="O62" s="5">
        <v>126</v>
      </c>
      <c r="P62" s="5">
        <v>566</v>
      </c>
      <c r="Q62" s="5">
        <v>357</v>
      </c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</row>
    <row r="63" spans="1:82" s="7" customFormat="1" ht="18" customHeight="1">
      <c r="A63" s="30" t="s">
        <v>54</v>
      </c>
      <c r="B63" s="12">
        <v>534</v>
      </c>
      <c r="C63" s="12">
        <v>822</v>
      </c>
      <c r="D63" s="12">
        <v>740</v>
      </c>
      <c r="E63" s="12">
        <v>778</v>
      </c>
      <c r="F63" s="12">
        <v>1540</v>
      </c>
      <c r="G63" s="12">
        <v>558</v>
      </c>
      <c r="H63" s="12">
        <v>315</v>
      </c>
      <c r="I63" s="12">
        <v>440</v>
      </c>
      <c r="J63" s="12">
        <v>140</v>
      </c>
      <c r="K63" s="12">
        <v>377</v>
      </c>
      <c r="L63" s="12">
        <v>825</v>
      </c>
      <c r="M63" s="12">
        <v>221</v>
      </c>
      <c r="N63" s="5">
        <v>764</v>
      </c>
      <c r="O63" s="5">
        <v>404</v>
      </c>
      <c r="P63" s="5">
        <v>984</v>
      </c>
      <c r="Q63" s="53">
        <v>1026</v>
      </c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</row>
    <row r="64" spans="1:82" s="7" customFormat="1" ht="18" customHeight="1">
      <c r="A64" s="30" t="s">
        <v>55</v>
      </c>
      <c r="B64" s="12">
        <v>174</v>
      </c>
      <c r="C64" s="12">
        <v>222</v>
      </c>
      <c r="D64" s="12">
        <v>195</v>
      </c>
      <c r="E64" s="12">
        <v>206</v>
      </c>
      <c r="F64" s="12">
        <v>592</v>
      </c>
      <c r="G64" s="12">
        <v>218</v>
      </c>
      <c r="H64" s="12">
        <v>148</v>
      </c>
      <c r="I64" s="12">
        <v>189</v>
      </c>
      <c r="J64" s="12">
        <v>50</v>
      </c>
      <c r="K64" s="12">
        <v>178</v>
      </c>
      <c r="L64" s="12">
        <v>338</v>
      </c>
      <c r="M64" s="12">
        <v>243</v>
      </c>
      <c r="N64" s="5">
        <v>499</v>
      </c>
      <c r="O64" s="5">
        <v>150</v>
      </c>
      <c r="P64" s="5">
        <v>249</v>
      </c>
      <c r="Q64" s="5">
        <v>275</v>
      </c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</row>
    <row r="65" spans="1:84" s="7" customFormat="1" ht="18" customHeight="1">
      <c r="A65" s="30" t="s">
        <v>56</v>
      </c>
      <c r="B65" s="12">
        <v>6125</v>
      </c>
      <c r="C65" s="12">
        <v>9248</v>
      </c>
      <c r="D65" s="12">
        <v>7843</v>
      </c>
      <c r="E65" s="12">
        <v>7440</v>
      </c>
      <c r="F65" s="12">
        <v>14623</v>
      </c>
      <c r="G65" s="12">
        <v>4301</v>
      </c>
      <c r="H65" s="12">
        <v>3078</v>
      </c>
      <c r="I65" s="12">
        <v>3194</v>
      </c>
      <c r="J65" s="12">
        <v>1025</v>
      </c>
      <c r="K65" s="12">
        <v>2544</v>
      </c>
      <c r="L65" s="12">
        <v>4964</v>
      </c>
      <c r="M65" s="12">
        <v>2043</v>
      </c>
      <c r="N65" s="53">
        <v>4831</v>
      </c>
      <c r="O65" s="53">
        <v>2897</v>
      </c>
      <c r="P65" s="53">
        <v>8007</v>
      </c>
      <c r="Q65" s="53">
        <v>11065</v>
      </c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</row>
    <row r="66" spans="1:84" s="7" customFormat="1" ht="18" customHeight="1">
      <c r="A66" s="30" t="s">
        <v>57</v>
      </c>
      <c r="B66" s="12">
        <v>1166</v>
      </c>
      <c r="C66" s="12">
        <v>1501</v>
      </c>
      <c r="D66" s="12">
        <v>1328</v>
      </c>
      <c r="E66" s="12">
        <v>1209</v>
      </c>
      <c r="F66" s="12">
        <v>2882</v>
      </c>
      <c r="G66" s="12">
        <v>1264</v>
      </c>
      <c r="H66" s="12">
        <v>995</v>
      </c>
      <c r="I66" s="12">
        <v>1249</v>
      </c>
      <c r="J66" s="12">
        <v>346</v>
      </c>
      <c r="K66" s="12">
        <v>1149</v>
      </c>
      <c r="L66" s="12">
        <v>2323</v>
      </c>
      <c r="M66" s="12">
        <v>1512</v>
      </c>
      <c r="N66" s="53">
        <v>2516</v>
      </c>
      <c r="O66" s="53">
        <v>1471</v>
      </c>
      <c r="P66" s="53">
        <v>4388</v>
      </c>
      <c r="Q66" s="53">
        <v>3474</v>
      </c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</row>
    <row r="67" spans="1:84" s="7" customFormat="1" ht="18" customHeight="1">
      <c r="A67" s="30" t="s">
        <v>58</v>
      </c>
      <c r="B67" s="12">
        <v>10526</v>
      </c>
      <c r="C67" s="12">
        <v>17822</v>
      </c>
      <c r="D67" s="12">
        <v>13765</v>
      </c>
      <c r="E67" s="12">
        <v>9811</v>
      </c>
      <c r="F67" s="12">
        <v>17604</v>
      </c>
      <c r="G67" s="12">
        <v>4836</v>
      </c>
      <c r="H67" s="12">
        <v>3475</v>
      </c>
      <c r="I67" s="12">
        <v>3694</v>
      </c>
      <c r="J67" s="12">
        <v>1274</v>
      </c>
      <c r="K67" s="12">
        <v>3448</v>
      </c>
      <c r="L67" s="12">
        <v>5568</v>
      </c>
      <c r="M67" s="12">
        <v>2758</v>
      </c>
      <c r="N67" s="53">
        <v>5309</v>
      </c>
      <c r="O67" s="53">
        <v>3532</v>
      </c>
      <c r="P67" s="53">
        <v>4741</v>
      </c>
      <c r="Q67" s="53">
        <v>4673</v>
      </c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</row>
    <row r="68" spans="1:84" s="7" customFormat="1" ht="18" customHeight="1">
      <c r="A68" s="30" t="s">
        <v>59</v>
      </c>
      <c r="B68" s="12">
        <v>29</v>
      </c>
      <c r="C68" s="12">
        <v>58</v>
      </c>
      <c r="D68" s="12">
        <v>57</v>
      </c>
      <c r="E68" s="12">
        <v>75</v>
      </c>
      <c r="F68" s="12">
        <v>170</v>
      </c>
      <c r="G68" s="12">
        <v>58</v>
      </c>
      <c r="H68" s="12">
        <v>49</v>
      </c>
      <c r="I68" s="12">
        <v>78</v>
      </c>
      <c r="J68" s="12">
        <v>17</v>
      </c>
      <c r="K68" s="12">
        <v>75</v>
      </c>
      <c r="L68" s="12">
        <v>291</v>
      </c>
      <c r="M68" s="12">
        <v>95</v>
      </c>
      <c r="N68" s="5">
        <v>259</v>
      </c>
      <c r="O68" s="5">
        <v>128</v>
      </c>
      <c r="P68" s="5">
        <v>598</v>
      </c>
      <c r="Q68" s="5">
        <v>910</v>
      </c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</row>
    <row r="69" spans="1:84" s="7" customFormat="1" ht="18" customHeight="1">
      <c r="A69" s="30" t="s">
        <v>60</v>
      </c>
      <c r="B69" s="12">
        <v>186</v>
      </c>
      <c r="C69" s="12">
        <v>206</v>
      </c>
      <c r="D69" s="12">
        <v>250</v>
      </c>
      <c r="E69" s="12">
        <v>372</v>
      </c>
      <c r="F69" s="12">
        <v>700</v>
      </c>
      <c r="G69" s="12">
        <v>261</v>
      </c>
      <c r="H69" s="12">
        <v>151</v>
      </c>
      <c r="I69" s="12">
        <v>267</v>
      </c>
      <c r="J69" s="12">
        <v>113</v>
      </c>
      <c r="K69" s="12">
        <v>358</v>
      </c>
      <c r="L69" s="12">
        <v>333</v>
      </c>
      <c r="M69" s="12">
        <v>259</v>
      </c>
      <c r="N69" s="5">
        <v>511</v>
      </c>
      <c r="O69" s="5">
        <v>140</v>
      </c>
      <c r="P69" s="5">
        <v>435</v>
      </c>
      <c r="Q69" s="5">
        <v>422</v>
      </c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</row>
    <row r="70" spans="1:84" s="7" customFormat="1" ht="18" customHeight="1">
      <c r="A70" s="30" t="s">
        <v>61</v>
      </c>
      <c r="B70" s="12">
        <v>273</v>
      </c>
      <c r="C70" s="12">
        <v>278</v>
      </c>
      <c r="D70" s="12">
        <v>302</v>
      </c>
      <c r="E70" s="12">
        <v>278</v>
      </c>
      <c r="F70" s="12">
        <v>827</v>
      </c>
      <c r="G70" s="12">
        <v>314</v>
      </c>
      <c r="H70" s="12">
        <v>253</v>
      </c>
      <c r="I70" s="12">
        <v>262</v>
      </c>
      <c r="J70" s="12">
        <v>93</v>
      </c>
      <c r="K70" s="12">
        <v>285</v>
      </c>
      <c r="L70" s="12">
        <v>497</v>
      </c>
      <c r="M70" s="12">
        <v>326</v>
      </c>
      <c r="N70" s="5">
        <v>477</v>
      </c>
      <c r="O70" s="5">
        <v>322</v>
      </c>
      <c r="P70" s="5">
        <v>504</v>
      </c>
      <c r="Q70" s="5">
        <v>336</v>
      </c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</row>
    <row r="71" spans="1:84" s="7" customFormat="1" ht="18" customHeight="1">
      <c r="A71" s="30" t="s">
        <v>62</v>
      </c>
      <c r="B71" s="12">
        <v>64</v>
      </c>
      <c r="C71" s="12">
        <v>66</v>
      </c>
      <c r="D71" s="12">
        <v>116</v>
      </c>
      <c r="E71" s="12">
        <v>148</v>
      </c>
      <c r="F71" s="12">
        <v>636</v>
      </c>
      <c r="G71" s="12">
        <v>269</v>
      </c>
      <c r="H71" s="12">
        <v>218</v>
      </c>
      <c r="I71" s="12">
        <v>259</v>
      </c>
      <c r="J71" s="12">
        <v>115</v>
      </c>
      <c r="K71" s="12">
        <v>367</v>
      </c>
      <c r="L71" s="12">
        <v>515</v>
      </c>
      <c r="M71" s="12">
        <v>302</v>
      </c>
      <c r="N71" s="5">
        <v>469</v>
      </c>
      <c r="O71" s="5">
        <v>422</v>
      </c>
      <c r="P71" s="5">
        <v>692</v>
      </c>
      <c r="Q71" s="5">
        <v>545</v>
      </c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</row>
    <row r="72" spans="1:84" s="7" customFormat="1" ht="18" customHeight="1">
      <c r="A72" s="30" t="s">
        <v>63</v>
      </c>
      <c r="B72" s="12">
        <v>43</v>
      </c>
      <c r="C72" s="12">
        <v>63</v>
      </c>
      <c r="D72" s="12">
        <v>80</v>
      </c>
      <c r="E72" s="12">
        <v>71</v>
      </c>
      <c r="F72" s="12">
        <v>126</v>
      </c>
      <c r="G72" s="12">
        <v>182</v>
      </c>
      <c r="H72" s="12">
        <v>111</v>
      </c>
      <c r="I72" s="12">
        <v>171</v>
      </c>
      <c r="J72" s="12">
        <v>50</v>
      </c>
      <c r="K72" s="12">
        <v>125</v>
      </c>
      <c r="L72" s="12">
        <v>238</v>
      </c>
      <c r="M72" s="12">
        <v>199</v>
      </c>
      <c r="N72" s="64" t="s">
        <v>29</v>
      </c>
      <c r="O72" s="64" t="s">
        <v>29</v>
      </c>
      <c r="P72" s="64" t="s">
        <v>29</v>
      </c>
      <c r="Q72" s="64" t="s">
        <v>29</v>
      </c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</row>
    <row r="73" spans="1:84" s="7" customFormat="1" ht="18" customHeight="1">
      <c r="A73" s="30" t="s">
        <v>64</v>
      </c>
      <c r="B73" s="12">
        <v>89</v>
      </c>
      <c r="C73" s="12">
        <v>139</v>
      </c>
      <c r="D73" s="12">
        <v>131</v>
      </c>
      <c r="E73" s="12">
        <v>97</v>
      </c>
      <c r="F73" s="12">
        <v>207</v>
      </c>
      <c r="G73" s="12">
        <v>89</v>
      </c>
      <c r="H73" s="12">
        <v>86</v>
      </c>
      <c r="I73" s="12">
        <v>85</v>
      </c>
      <c r="J73" s="12">
        <v>30</v>
      </c>
      <c r="K73" s="12">
        <v>88</v>
      </c>
      <c r="L73" s="12">
        <v>173</v>
      </c>
      <c r="M73" s="12">
        <v>112</v>
      </c>
      <c r="N73" s="5">
        <v>271</v>
      </c>
      <c r="O73" s="5">
        <v>178</v>
      </c>
      <c r="P73" s="5">
        <v>318</v>
      </c>
      <c r="Q73" s="5">
        <v>283</v>
      </c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</row>
    <row r="74" spans="1:84" s="7" customFormat="1" ht="18" customHeight="1">
      <c r="A74" s="30" t="s">
        <v>65</v>
      </c>
      <c r="B74" s="12">
        <v>70</v>
      </c>
      <c r="C74" s="12">
        <v>158</v>
      </c>
      <c r="D74" s="12">
        <v>136</v>
      </c>
      <c r="E74" s="12">
        <v>174</v>
      </c>
      <c r="F74" s="12">
        <v>577</v>
      </c>
      <c r="G74" s="12">
        <v>300</v>
      </c>
      <c r="H74" s="12">
        <v>245</v>
      </c>
      <c r="I74" s="12">
        <v>341</v>
      </c>
      <c r="J74" s="12">
        <v>81</v>
      </c>
      <c r="K74" s="12">
        <v>334</v>
      </c>
      <c r="L74" s="12">
        <v>939</v>
      </c>
      <c r="M74" s="12">
        <v>309</v>
      </c>
      <c r="N74" s="53">
        <v>1103</v>
      </c>
      <c r="O74" s="5">
        <v>683</v>
      </c>
      <c r="P74" s="53">
        <v>2182</v>
      </c>
      <c r="Q74" s="53">
        <v>2933</v>
      </c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</row>
    <row r="75" spans="1:84" s="7" customFormat="1" ht="18" customHeight="1">
      <c r="A75" s="30" t="s">
        <v>66</v>
      </c>
      <c r="B75" s="12">
        <v>112</v>
      </c>
      <c r="C75" s="12">
        <v>157</v>
      </c>
      <c r="D75" s="12">
        <v>195</v>
      </c>
      <c r="E75" s="12">
        <v>191</v>
      </c>
      <c r="F75" s="12">
        <v>721</v>
      </c>
      <c r="G75" s="12">
        <v>365</v>
      </c>
      <c r="H75" s="12">
        <v>270</v>
      </c>
      <c r="I75" s="12">
        <v>390</v>
      </c>
      <c r="J75" s="12">
        <v>128</v>
      </c>
      <c r="K75" s="12">
        <v>385</v>
      </c>
      <c r="L75" s="12">
        <v>1462</v>
      </c>
      <c r="M75" s="12">
        <v>764</v>
      </c>
      <c r="N75" s="53">
        <v>1628</v>
      </c>
      <c r="O75" s="53">
        <v>1148</v>
      </c>
      <c r="P75" s="53">
        <v>1400</v>
      </c>
      <c r="Q75" s="5">
        <v>869</v>
      </c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E75" s="5"/>
      <c r="CF75" s="5"/>
    </row>
    <row r="76" spans="1:84" s="7" customFormat="1" ht="18" customHeight="1">
      <c r="A76" s="30" t="s">
        <v>67</v>
      </c>
      <c r="B76" s="12">
        <v>53</v>
      </c>
      <c r="C76" s="12">
        <v>66</v>
      </c>
      <c r="D76" s="12">
        <v>88</v>
      </c>
      <c r="E76" s="12">
        <v>82</v>
      </c>
      <c r="F76" s="12">
        <v>238</v>
      </c>
      <c r="G76" s="12">
        <v>102</v>
      </c>
      <c r="H76" s="12">
        <v>90</v>
      </c>
      <c r="I76" s="12">
        <v>134</v>
      </c>
      <c r="J76" s="12">
        <v>41</v>
      </c>
      <c r="K76" s="12">
        <v>148</v>
      </c>
      <c r="L76" s="12">
        <v>481</v>
      </c>
      <c r="M76" s="12">
        <v>165</v>
      </c>
      <c r="N76" s="5">
        <v>756</v>
      </c>
      <c r="O76" s="5">
        <v>303</v>
      </c>
      <c r="P76" s="5">
        <v>790</v>
      </c>
      <c r="Q76" s="5">
        <v>628</v>
      </c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E76" s="5"/>
      <c r="CF76" s="5"/>
    </row>
    <row r="77" spans="1:84" ht="21">
      <c r="A77" s="30" t="s">
        <v>68</v>
      </c>
      <c r="B77" s="12">
        <v>31</v>
      </c>
      <c r="C77" s="12">
        <v>60</v>
      </c>
      <c r="D77" s="12">
        <v>81</v>
      </c>
      <c r="E77" s="12">
        <v>91</v>
      </c>
      <c r="F77" s="12">
        <v>446</v>
      </c>
      <c r="G77" s="12">
        <v>201</v>
      </c>
      <c r="H77" s="12">
        <v>140</v>
      </c>
      <c r="I77" s="12">
        <v>173</v>
      </c>
      <c r="J77" s="12">
        <v>64</v>
      </c>
      <c r="K77" s="12">
        <v>188</v>
      </c>
      <c r="L77" s="12">
        <v>357</v>
      </c>
      <c r="M77" s="12">
        <v>306</v>
      </c>
      <c r="N77" s="5">
        <v>441</v>
      </c>
      <c r="O77" s="5">
        <v>316</v>
      </c>
      <c r="P77" s="5">
        <v>423</v>
      </c>
      <c r="Q77" s="5">
        <v>414</v>
      </c>
      <c r="CD77" s="7"/>
    </row>
    <row r="78" spans="1:84" ht="21">
      <c r="A78" s="30" t="s">
        <v>69</v>
      </c>
      <c r="B78" s="12">
        <v>3689</v>
      </c>
      <c r="C78" s="12">
        <v>6015</v>
      </c>
      <c r="D78" s="12">
        <v>8355</v>
      </c>
      <c r="E78" s="12">
        <v>9452</v>
      </c>
      <c r="F78" s="12">
        <v>27786</v>
      </c>
      <c r="G78" s="12">
        <v>12004</v>
      </c>
      <c r="H78" s="12">
        <v>11827</v>
      </c>
      <c r="I78" s="12">
        <v>14718</v>
      </c>
      <c r="J78" s="12">
        <v>3554</v>
      </c>
      <c r="K78" s="12">
        <v>15457</v>
      </c>
      <c r="L78" s="12">
        <v>19936</v>
      </c>
      <c r="M78" s="12">
        <v>14192</v>
      </c>
      <c r="N78" s="53">
        <v>32308</v>
      </c>
      <c r="O78" s="53">
        <v>24767</v>
      </c>
      <c r="P78" s="53">
        <v>24161</v>
      </c>
      <c r="Q78" s="53">
        <v>15511</v>
      </c>
      <c r="CD78" s="7"/>
    </row>
    <row r="79" spans="1:84">
      <c r="A79" s="30" t="s">
        <v>70</v>
      </c>
      <c r="B79" s="12">
        <v>55</v>
      </c>
      <c r="C79" s="12">
        <v>64</v>
      </c>
      <c r="D79" s="12">
        <v>97</v>
      </c>
      <c r="E79" s="12">
        <v>141</v>
      </c>
      <c r="F79" s="12">
        <v>543</v>
      </c>
      <c r="G79" s="12">
        <v>224</v>
      </c>
      <c r="H79" s="12">
        <v>176</v>
      </c>
      <c r="I79" s="12">
        <v>249</v>
      </c>
      <c r="J79" s="12">
        <v>69</v>
      </c>
      <c r="K79" s="12">
        <v>236</v>
      </c>
      <c r="L79" s="12">
        <v>200</v>
      </c>
      <c r="M79" s="12">
        <v>188</v>
      </c>
      <c r="N79" s="5">
        <v>295</v>
      </c>
      <c r="O79" s="5">
        <v>166</v>
      </c>
      <c r="P79" s="5">
        <v>441</v>
      </c>
      <c r="Q79" s="5">
        <v>266</v>
      </c>
    </row>
    <row r="80" spans="1:84">
      <c r="A80" s="30" t="s">
        <v>71</v>
      </c>
      <c r="B80" s="12">
        <v>212</v>
      </c>
      <c r="C80" s="12">
        <v>332</v>
      </c>
      <c r="D80" s="12">
        <v>328</v>
      </c>
      <c r="E80" s="12">
        <v>326</v>
      </c>
      <c r="F80" s="12">
        <v>769</v>
      </c>
      <c r="G80" s="12">
        <v>259</v>
      </c>
      <c r="H80" s="12">
        <v>205</v>
      </c>
      <c r="I80" s="12">
        <v>250</v>
      </c>
      <c r="J80" s="12">
        <v>76</v>
      </c>
      <c r="K80" s="12">
        <v>271</v>
      </c>
      <c r="L80" s="12">
        <v>843</v>
      </c>
      <c r="M80" s="12">
        <v>194</v>
      </c>
      <c r="N80" s="5">
        <v>647</v>
      </c>
      <c r="O80" s="5">
        <v>292</v>
      </c>
      <c r="P80" s="53">
        <v>1184</v>
      </c>
      <c r="Q80" s="53">
        <v>1290</v>
      </c>
    </row>
    <row r="81" spans="1:17">
      <c r="A81" s="30" t="s">
        <v>72</v>
      </c>
      <c r="B81" s="12">
        <v>13</v>
      </c>
      <c r="C81" s="12">
        <v>12</v>
      </c>
      <c r="D81" s="12">
        <v>31</v>
      </c>
      <c r="E81" s="12">
        <v>26</v>
      </c>
      <c r="F81" s="12">
        <v>192</v>
      </c>
      <c r="G81" s="12">
        <v>119</v>
      </c>
      <c r="H81" s="12">
        <v>97</v>
      </c>
      <c r="I81" s="12">
        <v>134</v>
      </c>
      <c r="J81" s="12">
        <v>42</v>
      </c>
      <c r="K81" s="12">
        <v>155</v>
      </c>
      <c r="L81" s="12">
        <v>442</v>
      </c>
      <c r="M81" s="12">
        <v>192</v>
      </c>
      <c r="N81" s="5">
        <v>573</v>
      </c>
      <c r="O81" s="5">
        <v>343</v>
      </c>
      <c r="P81" s="5">
        <v>328</v>
      </c>
      <c r="Q81" s="5">
        <v>280</v>
      </c>
    </row>
    <row r="82" spans="1:17">
      <c r="A82" s="30" t="s">
        <v>73</v>
      </c>
      <c r="B82" s="12">
        <v>29</v>
      </c>
      <c r="C82" s="12">
        <v>36</v>
      </c>
      <c r="D82" s="12">
        <v>23</v>
      </c>
      <c r="E82" s="12">
        <v>43</v>
      </c>
      <c r="F82" s="12">
        <v>152</v>
      </c>
      <c r="G82" s="12">
        <v>113</v>
      </c>
      <c r="H82" s="12">
        <v>95</v>
      </c>
      <c r="I82" s="12">
        <v>169</v>
      </c>
      <c r="J82" s="12">
        <v>44</v>
      </c>
      <c r="K82" s="12">
        <v>166</v>
      </c>
      <c r="L82" s="12">
        <v>331</v>
      </c>
      <c r="M82" s="12">
        <v>129</v>
      </c>
      <c r="N82" s="5">
        <v>514</v>
      </c>
      <c r="O82" s="5">
        <v>268</v>
      </c>
      <c r="P82" s="53">
        <v>1057</v>
      </c>
      <c r="Q82" s="53">
        <v>1524</v>
      </c>
    </row>
    <row r="83" spans="1:17">
      <c r="A83" s="30" t="s">
        <v>74</v>
      </c>
      <c r="B83" s="12">
        <v>134</v>
      </c>
      <c r="C83" s="12">
        <v>254</v>
      </c>
      <c r="D83" s="12">
        <v>387</v>
      </c>
      <c r="E83" s="12">
        <v>390</v>
      </c>
      <c r="F83" s="12">
        <v>1409</v>
      </c>
      <c r="G83" s="12">
        <v>653</v>
      </c>
      <c r="H83" s="12">
        <v>698</v>
      </c>
      <c r="I83" s="12">
        <v>662</v>
      </c>
      <c r="J83" s="12">
        <v>170</v>
      </c>
      <c r="K83" s="12">
        <v>737</v>
      </c>
      <c r="L83" s="12">
        <v>1277</v>
      </c>
      <c r="M83" s="12">
        <v>734</v>
      </c>
      <c r="N83" s="53">
        <v>1744</v>
      </c>
      <c r="O83" s="53">
        <v>1025</v>
      </c>
      <c r="P83" s="53">
        <v>1295</v>
      </c>
      <c r="Q83" s="5">
        <v>922</v>
      </c>
    </row>
    <row r="84" spans="1:17">
      <c r="A84" s="30" t="s">
        <v>75</v>
      </c>
      <c r="B84" s="12">
        <v>196</v>
      </c>
      <c r="C84" s="12">
        <v>271</v>
      </c>
      <c r="D84" s="12">
        <v>374</v>
      </c>
      <c r="E84" s="12">
        <v>444</v>
      </c>
      <c r="F84" s="12">
        <v>2340</v>
      </c>
      <c r="G84" s="12">
        <v>1163</v>
      </c>
      <c r="H84" s="12">
        <v>797</v>
      </c>
      <c r="I84" s="12">
        <v>937</v>
      </c>
      <c r="J84" s="12">
        <v>435</v>
      </c>
      <c r="K84" s="12">
        <v>1228</v>
      </c>
      <c r="L84" s="12">
        <v>2644</v>
      </c>
      <c r="M84" s="12">
        <v>2501</v>
      </c>
      <c r="N84" s="53">
        <v>4159</v>
      </c>
      <c r="O84" s="53">
        <v>3030</v>
      </c>
      <c r="P84" s="53">
        <v>3793</v>
      </c>
      <c r="Q84" s="53">
        <v>2340</v>
      </c>
    </row>
    <row r="85" spans="1:17">
      <c r="A85" s="30" t="s">
        <v>76</v>
      </c>
      <c r="B85" s="12">
        <v>91</v>
      </c>
      <c r="C85" s="12">
        <v>238</v>
      </c>
      <c r="D85" s="12">
        <v>237</v>
      </c>
      <c r="E85" s="12">
        <v>330</v>
      </c>
      <c r="F85" s="12">
        <v>874</v>
      </c>
      <c r="G85" s="12">
        <v>384</v>
      </c>
      <c r="H85" s="12">
        <v>361</v>
      </c>
      <c r="I85" s="12">
        <v>474</v>
      </c>
      <c r="J85" s="12">
        <v>172</v>
      </c>
      <c r="K85" s="12">
        <v>531</v>
      </c>
      <c r="L85" s="12">
        <v>979</v>
      </c>
      <c r="M85" s="12">
        <v>377</v>
      </c>
      <c r="N85" s="5">
        <v>928</v>
      </c>
      <c r="O85" s="5">
        <v>560</v>
      </c>
      <c r="P85" s="53">
        <v>1135</v>
      </c>
      <c r="Q85" s="53">
        <v>1287</v>
      </c>
    </row>
    <row r="86" spans="1:17">
      <c r="A86" s="30" t="s">
        <v>77</v>
      </c>
      <c r="B86" s="12">
        <v>2895</v>
      </c>
      <c r="C86" s="12">
        <v>3700</v>
      </c>
      <c r="D86" s="12">
        <v>4170</v>
      </c>
      <c r="E86" s="12">
        <v>5557</v>
      </c>
      <c r="F86" s="12">
        <v>9095</v>
      </c>
      <c r="G86" s="12">
        <v>2655</v>
      </c>
      <c r="H86" s="12">
        <v>1606</v>
      </c>
      <c r="I86" s="12">
        <v>1814</v>
      </c>
      <c r="J86" s="12">
        <v>493</v>
      </c>
      <c r="K86" s="12">
        <v>1503</v>
      </c>
      <c r="L86" s="12">
        <v>2715</v>
      </c>
      <c r="M86" s="12">
        <v>939</v>
      </c>
      <c r="N86" s="53">
        <v>2353</v>
      </c>
      <c r="O86" s="53">
        <v>1317</v>
      </c>
      <c r="P86" s="53">
        <v>3794</v>
      </c>
      <c r="Q86" s="53">
        <v>4599</v>
      </c>
    </row>
    <row r="87" spans="1:17">
      <c r="A87" s="30" t="s">
        <v>78</v>
      </c>
      <c r="B87" s="12">
        <v>14</v>
      </c>
      <c r="C87" s="12">
        <v>46</v>
      </c>
      <c r="D87" s="12">
        <v>62</v>
      </c>
      <c r="E87" s="12">
        <v>71</v>
      </c>
      <c r="F87" s="12">
        <v>129</v>
      </c>
      <c r="G87" s="12">
        <v>69</v>
      </c>
      <c r="H87" s="12">
        <v>41</v>
      </c>
      <c r="I87" s="12">
        <v>86</v>
      </c>
      <c r="J87" s="12">
        <v>24</v>
      </c>
      <c r="K87" s="12">
        <v>73</v>
      </c>
      <c r="L87" s="12">
        <v>190</v>
      </c>
      <c r="M87" s="12">
        <v>88</v>
      </c>
      <c r="N87" s="5">
        <v>344</v>
      </c>
      <c r="O87" s="5">
        <v>94</v>
      </c>
      <c r="P87" s="5">
        <v>283</v>
      </c>
      <c r="Q87" s="5">
        <v>186</v>
      </c>
    </row>
    <row r="88" spans="1:17">
      <c r="A88" s="30" t="s">
        <v>79</v>
      </c>
      <c r="B88" s="12">
        <v>232</v>
      </c>
      <c r="C88" s="12">
        <v>369</v>
      </c>
      <c r="D88" s="12">
        <v>456</v>
      </c>
      <c r="E88" s="12">
        <v>409</v>
      </c>
      <c r="F88" s="12">
        <v>643</v>
      </c>
      <c r="G88" s="12">
        <v>261</v>
      </c>
      <c r="H88" s="12">
        <v>156</v>
      </c>
      <c r="I88" s="12">
        <v>227</v>
      </c>
      <c r="J88" s="12">
        <v>70</v>
      </c>
      <c r="K88" s="12">
        <v>211</v>
      </c>
      <c r="L88" s="12">
        <v>295</v>
      </c>
      <c r="M88" s="12">
        <v>140</v>
      </c>
      <c r="N88" s="5">
        <v>396</v>
      </c>
      <c r="O88" s="5">
        <v>138</v>
      </c>
      <c r="P88" s="5">
        <v>375</v>
      </c>
      <c r="Q88" s="5">
        <v>341</v>
      </c>
    </row>
    <row r="89" spans="1:17">
      <c r="A89" s="30" t="s">
        <v>80</v>
      </c>
      <c r="B89" s="12">
        <v>1021</v>
      </c>
      <c r="C89" s="12">
        <v>1289</v>
      </c>
      <c r="D89" s="12">
        <v>1948</v>
      </c>
      <c r="E89" s="12">
        <v>2211</v>
      </c>
      <c r="F89" s="12">
        <v>5069</v>
      </c>
      <c r="G89" s="12">
        <v>1982</v>
      </c>
      <c r="H89" s="12">
        <v>1334</v>
      </c>
      <c r="I89" s="12">
        <v>1617</v>
      </c>
      <c r="J89" s="12">
        <v>430</v>
      </c>
      <c r="K89" s="12">
        <v>1359</v>
      </c>
      <c r="L89" s="12">
        <v>3290</v>
      </c>
      <c r="M89" s="12">
        <v>1308</v>
      </c>
      <c r="N89" s="53">
        <v>3106</v>
      </c>
      <c r="O89" s="53">
        <v>1759</v>
      </c>
      <c r="P89" s="53">
        <v>3888</v>
      </c>
      <c r="Q89" s="53">
        <v>3341</v>
      </c>
    </row>
    <row r="90" spans="1:17">
      <c r="A90" s="30" t="s">
        <v>81</v>
      </c>
      <c r="B90" s="12">
        <v>62</v>
      </c>
      <c r="C90" s="12">
        <v>88</v>
      </c>
      <c r="D90" s="12">
        <v>130</v>
      </c>
      <c r="E90" s="12">
        <v>165</v>
      </c>
      <c r="F90" s="12">
        <v>764</v>
      </c>
      <c r="G90" s="12">
        <v>487</v>
      </c>
      <c r="H90" s="12">
        <v>377</v>
      </c>
      <c r="I90" s="12">
        <v>450</v>
      </c>
      <c r="J90" s="12">
        <v>139</v>
      </c>
      <c r="K90" s="12">
        <v>507</v>
      </c>
      <c r="L90" s="12">
        <v>1496</v>
      </c>
      <c r="M90" s="12">
        <v>709</v>
      </c>
      <c r="N90" s="53">
        <v>2721</v>
      </c>
      <c r="O90" s="5">
        <v>828</v>
      </c>
      <c r="P90" s="53">
        <v>3211</v>
      </c>
      <c r="Q90" s="53">
        <v>2300</v>
      </c>
    </row>
    <row r="91" spans="1:17">
      <c r="A91" s="30" t="s">
        <v>82</v>
      </c>
      <c r="B91" s="12">
        <v>45</v>
      </c>
      <c r="C91" s="12">
        <v>73</v>
      </c>
      <c r="D91" s="12">
        <v>72</v>
      </c>
      <c r="E91" s="12">
        <v>104</v>
      </c>
      <c r="F91" s="12">
        <v>322</v>
      </c>
      <c r="G91" s="12">
        <v>171</v>
      </c>
      <c r="H91" s="12">
        <v>123</v>
      </c>
      <c r="I91" s="12">
        <v>147</v>
      </c>
      <c r="J91" s="12">
        <v>48</v>
      </c>
      <c r="K91" s="12">
        <v>170</v>
      </c>
      <c r="L91" s="12">
        <v>464</v>
      </c>
      <c r="M91" s="12">
        <v>298</v>
      </c>
      <c r="N91" s="5">
        <v>687</v>
      </c>
      <c r="O91" s="5">
        <v>490</v>
      </c>
      <c r="P91" s="5">
        <v>926</v>
      </c>
      <c r="Q91" s="5">
        <v>828</v>
      </c>
    </row>
    <row r="92" spans="1:17">
      <c r="A92" s="30" t="s">
        <v>83</v>
      </c>
      <c r="B92" s="12">
        <v>222</v>
      </c>
      <c r="C92" s="12">
        <v>296</v>
      </c>
      <c r="D92" s="12">
        <v>415</v>
      </c>
      <c r="E92" s="12">
        <v>414</v>
      </c>
      <c r="F92" s="12">
        <v>1605</v>
      </c>
      <c r="G92" s="12">
        <v>649</v>
      </c>
      <c r="H92" s="12">
        <v>555</v>
      </c>
      <c r="I92" s="12">
        <v>748</v>
      </c>
      <c r="J92" s="12">
        <v>236</v>
      </c>
      <c r="K92" s="12">
        <v>771</v>
      </c>
      <c r="L92" s="12">
        <v>1216</v>
      </c>
      <c r="M92" s="12">
        <v>903</v>
      </c>
      <c r="N92" s="53">
        <v>1479</v>
      </c>
      <c r="O92" s="53">
        <v>1147</v>
      </c>
      <c r="P92" s="53">
        <v>1490</v>
      </c>
      <c r="Q92" s="53">
        <v>1207</v>
      </c>
    </row>
    <row r="93" spans="1:17">
      <c r="A93" s="30" t="s">
        <v>84</v>
      </c>
      <c r="B93" s="12">
        <v>26</v>
      </c>
      <c r="C93" s="12">
        <v>41</v>
      </c>
      <c r="D93" s="12">
        <v>46</v>
      </c>
      <c r="E93" s="12">
        <v>38</v>
      </c>
      <c r="F93" s="12">
        <v>113</v>
      </c>
      <c r="G93" s="12">
        <v>49</v>
      </c>
      <c r="H93" s="12">
        <v>39</v>
      </c>
      <c r="I93" s="12">
        <v>39</v>
      </c>
      <c r="J93" s="12">
        <v>20</v>
      </c>
      <c r="K93" s="12">
        <v>55</v>
      </c>
      <c r="L93" s="12">
        <v>90</v>
      </c>
      <c r="M93" s="12">
        <v>106</v>
      </c>
      <c r="N93" s="5">
        <v>237</v>
      </c>
      <c r="O93" s="5">
        <v>174</v>
      </c>
      <c r="P93" s="5">
        <v>416</v>
      </c>
      <c r="Q93" s="5">
        <v>364</v>
      </c>
    </row>
    <row r="94" spans="1:17">
      <c r="A94" s="30" t="s">
        <v>85</v>
      </c>
      <c r="B94" s="12">
        <v>28</v>
      </c>
      <c r="C94" s="12">
        <v>44</v>
      </c>
      <c r="D94" s="12">
        <v>42</v>
      </c>
      <c r="E94" s="12">
        <v>81</v>
      </c>
      <c r="F94" s="12">
        <v>425</v>
      </c>
      <c r="G94" s="12">
        <v>298</v>
      </c>
      <c r="H94" s="12">
        <v>263</v>
      </c>
      <c r="I94" s="12">
        <v>325</v>
      </c>
      <c r="J94" s="12">
        <v>119</v>
      </c>
      <c r="K94" s="12">
        <v>549</v>
      </c>
      <c r="L94" s="12">
        <v>1410</v>
      </c>
      <c r="M94" s="12">
        <v>486</v>
      </c>
      <c r="N94" s="53">
        <v>1818</v>
      </c>
      <c r="O94" s="53">
        <v>1086</v>
      </c>
      <c r="P94" s="53">
        <v>1075</v>
      </c>
      <c r="Q94" s="53">
        <v>1438</v>
      </c>
    </row>
    <row r="95" spans="1:17">
      <c r="A95" s="30" t="s">
        <v>86</v>
      </c>
      <c r="B95" s="12">
        <v>750</v>
      </c>
      <c r="C95" s="12">
        <v>1052</v>
      </c>
      <c r="D95" s="12">
        <v>979</v>
      </c>
      <c r="E95" s="12">
        <v>940</v>
      </c>
      <c r="F95" s="12">
        <v>1625</v>
      </c>
      <c r="G95" s="12">
        <v>565</v>
      </c>
      <c r="H95" s="12">
        <v>389</v>
      </c>
      <c r="I95" s="12">
        <v>544</v>
      </c>
      <c r="J95" s="12">
        <v>138</v>
      </c>
      <c r="K95" s="12">
        <v>466</v>
      </c>
      <c r="L95" s="12">
        <v>802</v>
      </c>
      <c r="M95" s="12">
        <v>317</v>
      </c>
      <c r="N95" s="5">
        <v>813</v>
      </c>
      <c r="O95" s="5">
        <v>348</v>
      </c>
      <c r="P95" s="5">
        <v>796</v>
      </c>
      <c r="Q95" s="5">
        <v>670</v>
      </c>
    </row>
    <row r="96" spans="1:17">
      <c r="A96" s="30" t="s">
        <v>87</v>
      </c>
      <c r="B96" s="12">
        <v>673</v>
      </c>
      <c r="C96" s="12">
        <v>1062</v>
      </c>
      <c r="D96" s="12">
        <v>1027</v>
      </c>
      <c r="E96" s="12">
        <v>1145</v>
      </c>
      <c r="F96" s="12">
        <v>2476</v>
      </c>
      <c r="G96" s="12">
        <v>799</v>
      </c>
      <c r="H96" s="12">
        <v>686</v>
      </c>
      <c r="I96" s="12">
        <v>701</v>
      </c>
      <c r="J96" s="12">
        <v>191</v>
      </c>
      <c r="K96" s="12">
        <v>753</v>
      </c>
      <c r="L96" s="12">
        <v>2229</v>
      </c>
      <c r="M96" s="12">
        <v>1395</v>
      </c>
      <c r="N96" s="53">
        <v>3633</v>
      </c>
      <c r="O96" s="53">
        <v>2062</v>
      </c>
      <c r="P96" s="53">
        <v>15189</v>
      </c>
      <c r="Q96" s="53">
        <v>13511</v>
      </c>
    </row>
    <row r="97" spans="1:17" ht="15.75" thickBot="1">
      <c r="A97" s="40" t="s">
        <v>88</v>
      </c>
      <c r="B97" s="41">
        <v>716</v>
      </c>
      <c r="C97" s="41">
        <v>958</v>
      </c>
      <c r="D97" s="41">
        <v>1055</v>
      </c>
      <c r="E97" s="41">
        <v>1084</v>
      </c>
      <c r="F97" s="41">
        <v>2965</v>
      </c>
      <c r="G97" s="41">
        <v>1230</v>
      </c>
      <c r="H97" s="41">
        <v>829</v>
      </c>
      <c r="I97" s="41">
        <v>1058</v>
      </c>
      <c r="J97" s="41">
        <v>428</v>
      </c>
      <c r="K97" s="41">
        <v>1261</v>
      </c>
      <c r="L97" s="41">
        <v>2889</v>
      </c>
      <c r="M97" s="41">
        <v>1323</v>
      </c>
      <c r="N97" s="53">
        <v>2847</v>
      </c>
      <c r="O97" s="53">
        <v>1463</v>
      </c>
      <c r="P97" s="53">
        <v>2633</v>
      </c>
      <c r="Q97" s="53">
        <v>2195</v>
      </c>
    </row>
    <row r="98" spans="1:17">
      <c r="A98" s="14" t="s">
        <v>43</v>
      </c>
    </row>
    <row r="101" spans="1:17" ht="16.5">
      <c r="A101" s="16" t="s">
        <v>27</v>
      </c>
      <c r="B101" s="28">
        <v>2009</v>
      </c>
      <c r="C101" s="28">
        <v>2010</v>
      </c>
      <c r="D101" s="28" t="s">
        <v>17</v>
      </c>
      <c r="E101" s="28" t="s">
        <v>18</v>
      </c>
      <c r="F101" s="28" t="s">
        <v>19</v>
      </c>
      <c r="G101" s="28" t="s">
        <v>20</v>
      </c>
      <c r="H101" s="28" t="s">
        <v>21</v>
      </c>
      <c r="I101" s="28" t="s">
        <v>22</v>
      </c>
      <c r="J101" s="28" t="s">
        <v>23</v>
      </c>
      <c r="K101" s="28" t="s">
        <v>24</v>
      </c>
      <c r="L101" s="28" t="s">
        <v>35</v>
      </c>
      <c r="M101" s="28" t="s">
        <v>36</v>
      </c>
      <c r="N101" s="28">
        <v>2021</v>
      </c>
      <c r="O101" s="28">
        <v>2022</v>
      </c>
      <c r="P101" s="28">
        <v>2023</v>
      </c>
      <c r="Q101" s="28">
        <v>2024</v>
      </c>
    </row>
    <row r="102" spans="1:17">
      <c r="A102" s="22" t="s">
        <v>37</v>
      </c>
      <c r="B102" s="31">
        <v>45486</v>
      </c>
      <c r="C102" s="31">
        <v>70604</v>
      </c>
      <c r="D102" s="31">
        <v>63319</v>
      </c>
      <c r="E102" s="31">
        <v>64651</v>
      </c>
      <c r="F102" s="31">
        <v>143304</v>
      </c>
      <c r="G102" s="31">
        <v>50034</v>
      </c>
      <c r="H102" s="31">
        <v>42683</v>
      </c>
      <c r="I102" s="31">
        <v>51079</v>
      </c>
      <c r="J102" s="31">
        <v>13575</v>
      </c>
      <c r="K102" s="31">
        <v>50616</v>
      </c>
      <c r="L102" s="31">
        <v>89770</v>
      </c>
      <c r="M102" s="31">
        <v>39163</v>
      </c>
      <c r="N102" s="31">
        <f>SUM(N103:N144)</f>
        <v>107400</v>
      </c>
      <c r="O102" s="31">
        <f t="shared" ref="O102:Q102" si="2">SUM(O103:O144)</f>
        <v>63588</v>
      </c>
      <c r="P102" s="31">
        <f t="shared" si="2"/>
        <v>135698</v>
      </c>
      <c r="Q102" s="31">
        <f t="shared" si="2"/>
        <v>125904</v>
      </c>
    </row>
    <row r="103" spans="1:17">
      <c r="A103" s="32" t="s">
        <v>47</v>
      </c>
      <c r="B103" s="12">
        <v>60</v>
      </c>
      <c r="C103" s="12">
        <v>137</v>
      </c>
      <c r="D103" s="12">
        <v>201</v>
      </c>
      <c r="E103" s="12">
        <v>224</v>
      </c>
      <c r="F103" s="12">
        <v>731</v>
      </c>
      <c r="G103" s="12">
        <v>402</v>
      </c>
      <c r="H103" s="12">
        <v>360</v>
      </c>
      <c r="I103" s="12">
        <v>469</v>
      </c>
      <c r="J103" s="12">
        <v>176</v>
      </c>
      <c r="K103" s="12">
        <v>471</v>
      </c>
      <c r="L103" s="12">
        <v>574</v>
      </c>
      <c r="M103" s="12">
        <v>376</v>
      </c>
      <c r="N103" s="53">
        <v>1212</v>
      </c>
      <c r="O103" s="5">
        <v>713</v>
      </c>
      <c r="P103" s="53">
        <v>1035</v>
      </c>
      <c r="Q103" s="5">
        <v>641</v>
      </c>
    </row>
    <row r="104" spans="1:17">
      <c r="A104" s="30" t="s">
        <v>48</v>
      </c>
      <c r="B104" s="12">
        <v>2377</v>
      </c>
      <c r="C104" s="12">
        <v>3254</v>
      </c>
      <c r="D104" s="12">
        <v>2856</v>
      </c>
      <c r="E104" s="12">
        <v>2743</v>
      </c>
      <c r="F104" s="12">
        <v>5208</v>
      </c>
      <c r="G104" s="12">
        <v>1485</v>
      </c>
      <c r="H104" s="12">
        <v>1083</v>
      </c>
      <c r="I104" s="12">
        <v>1411</v>
      </c>
      <c r="J104" s="12">
        <v>343</v>
      </c>
      <c r="K104" s="12">
        <v>1214</v>
      </c>
      <c r="L104" s="12">
        <v>2673</v>
      </c>
      <c r="M104" s="12">
        <v>783</v>
      </c>
      <c r="N104" s="53">
        <v>2669</v>
      </c>
      <c r="O104" s="53">
        <v>1181</v>
      </c>
      <c r="P104" s="53">
        <v>4476</v>
      </c>
      <c r="Q104" s="53">
        <v>4970</v>
      </c>
    </row>
    <row r="105" spans="1:17">
      <c r="A105" s="30" t="s">
        <v>49</v>
      </c>
      <c r="B105" s="12">
        <v>17</v>
      </c>
      <c r="C105" s="12">
        <v>26</v>
      </c>
      <c r="D105" s="12">
        <v>29</v>
      </c>
      <c r="E105" s="12">
        <v>57</v>
      </c>
      <c r="F105" s="12">
        <v>191</v>
      </c>
      <c r="G105" s="12">
        <v>126</v>
      </c>
      <c r="H105" s="12">
        <v>109</v>
      </c>
      <c r="I105" s="12">
        <v>154</v>
      </c>
      <c r="J105" s="12">
        <v>51</v>
      </c>
      <c r="K105" s="12">
        <v>221</v>
      </c>
      <c r="L105" s="12">
        <v>399</v>
      </c>
      <c r="M105" s="12">
        <v>148</v>
      </c>
      <c r="N105" s="5">
        <v>426</v>
      </c>
      <c r="O105" s="5">
        <v>286</v>
      </c>
      <c r="P105" s="5">
        <v>344</v>
      </c>
      <c r="Q105" s="5">
        <v>285</v>
      </c>
    </row>
    <row r="106" spans="1:17">
      <c r="A106" s="30" t="s">
        <v>50</v>
      </c>
      <c r="B106" s="12">
        <v>26</v>
      </c>
      <c r="C106" s="12">
        <v>40</v>
      </c>
      <c r="D106" s="12">
        <v>59</v>
      </c>
      <c r="E106" s="12">
        <v>73</v>
      </c>
      <c r="F106" s="12">
        <v>187</v>
      </c>
      <c r="G106" s="12">
        <v>76</v>
      </c>
      <c r="H106" s="12">
        <v>73</v>
      </c>
      <c r="I106" s="12">
        <v>69</v>
      </c>
      <c r="J106" s="12">
        <v>23</v>
      </c>
      <c r="K106" s="12">
        <v>123</v>
      </c>
      <c r="L106" s="12">
        <v>260</v>
      </c>
      <c r="M106" s="12">
        <v>102</v>
      </c>
      <c r="N106" s="5">
        <v>365</v>
      </c>
      <c r="O106" s="5">
        <v>273</v>
      </c>
      <c r="P106" s="5">
        <v>419</v>
      </c>
      <c r="Q106" s="5">
        <v>299</v>
      </c>
    </row>
    <row r="107" spans="1:17">
      <c r="A107" s="32" t="s">
        <v>51</v>
      </c>
      <c r="B107" s="12">
        <v>1152</v>
      </c>
      <c r="C107" s="12">
        <v>2927</v>
      </c>
      <c r="D107" s="12">
        <v>3349</v>
      </c>
      <c r="E107" s="12">
        <v>4877</v>
      </c>
      <c r="F107" s="12">
        <v>15646</v>
      </c>
      <c r="G107" s="12">
        <v>6143</v>
      </c>
      <c r="H107" s="12">
        <v>5585</v>
      </c>
      <c r="I107" s="12">
        <v>6487</v>
      </c>
      <c r="J107" s="12">
        <v>1601</v>
      </c>
      <c r="K107" s="12">
        <v>5204</v>
      </c>
      <c r="L107" s="12">
        <v>7593</v>
      </c>
      <c r="M107" s="12">
        <v>2836</v>
      </c>
      <c r="N107" s="53">
        <v>5803</v>
      </c>
      <c r="O107" s="53">
        <v>3157</v>
      </c>
      <c r="P107" s="53">
        <v>4891</v>
      </c>
      <c r="Q107" s="53">
        <v>4124</v>
      </c>
    </row>
    <row r="108" spans="1:17">
      <c r="A108" s="30" t="s">
        <v>52</v>
      </c>
      <c r="B108" s="12">
        <v>675</v>
      </c>
      <c r="C108" s="12">
        <v>1198</v>
      </c>
      <c r="D108" s="12">
        <v>1306</v>
      </c>
      <c r="E108" s="12">
        <v>1784</v>
      </c>
      <c r="F108" s="12">
        <v>3977</v>
      </c>
      <c r="G108" s="12">
        <v>1558</v>
      </c>
      <c r="H108" s="12">
        <v>1203</v>
      </c>
      <c r="I108" s="12">
        <v>1828</v>
      </c>
      <c r="J108" s="12">
        <v>434</v>
      </c>
      <c r="K108" s="12">
        <v>1772</v>
      </c>
      <c r="L108" s="12">
        <v>3211</v>
      </c>
      <c r="M108" s="12">
        <v>1230</v>
      </c>
      <c r="N108" s="53">
        <v>3101</v>
      </c>
      <c r="O108" s="53">
        <v>1616</v>
      </c>
      <c r="P108" s="53">
        <v>3808</v>
      </c>
      <c r="Q108" s="53">
        <v>3302</v>
      </c>
    </row>
    <row r="109" spans="1:17">
      <c r="A109" s="30" t="s">
        <v>53</v>
      </c>
      <c r="B109" s="12">
        <v>42</v>
      </c>
      <c r="C109" s="12">
        <v>44</v>
      </c>
      <c r="D109" s="12">
        <v>83</v>
      </c>
      <c r="E109" s="12">
        <v>80</v>
      </c>
      <c r="F109" s="12">
        <v>318</v>
      </c>
      <c r="G109" s="12">
        <v>186</v>
      </c>
      <c r="H109" s="12">
        <v>180</v>
      </c>
      <c r="I109" s="12">
        <v>223</v>
      </c>
      <c r="J109" s="12">
        <v>73</v>
      </c>
      <c r="K109" s="12">
        <v>244</v>
      </c>
      <c r="L109" s="12">
        <v>575</v>
      </c>
      <c r="M109" s="12">
        <v>253</v>
      </c>
      <c r="N109" s="5">
        <v>998</v>
      </c>
      <c r="O109" s="5">
        <v>151</v>
      </c>
      <c r="P109" s="5">
        <v>734</v>
      </c>
      <c r="Q109" s="5">
        <v>435</v>
      </c>
    </row>
    <row r="110" spans="1:17">
      <c r="A110" s="30" t="s">
        <v>54</v>
      </c>
      <c r="B110" s="12">
        <v>556</v>
      </c>
      <c r="C110" s="12">
        <v>864</v>
      </c>
      <c r="D110" s="12">
        <v>816</v>
      </c>
      <c r="E110" s="12">
        <v>810</v>
      </c>
      <c r="F110" s="12">
        <v>1636</v>
      </c>
      <c r="G110" s="12">
        <v>636</v>
      </c>
      <c r="H110" s="12">
        <v>438</v>
      </c>
      <c r="I110" s="12">
        <v>593</v>
      </c>
      <c r="J110" s="12">
        <v>162</v>
      </c>
      <c r="K110" s="12">
        <v>511</v>
      </c>
      <c r="L110" s="12">
        <v>1023</v>
      </c>
      <c r="M110" s="12">
        <v>264</v>
      </c>
      <c r="N110" s="5">
        <v>926</v>
      </c>
      <c r="O110" s="5">
        <v>441</v>
      </c>
      <c r="P110" s="53">
        <v>1205</v>
      </c>
      <c r="Q110" s="53">
        <v>1181</v>
      </c>
    </row>
    <row r="111" spans="1:17">
      <c r="A111" s="30" t="s">
        <v>55</v>
      </c>
      <c r="B111" s="12">
        <v>161</v>
      </c>
      <c r="C111" s="12">
        <v>242</v>
      </c>
      <c r="D111" s="12">
        <v>218</v>
      </c>
      <c r="E111" s="12">
        <v>210</v>
      </c>
      <c r="F111" s="12">
        <v>560</v>
      </c>
      <c r="G111" s="12">
        <v>178</v>
      </c>
      <c r="H111" s="12">
        <v>158</v>
      </c>
      <c r="I111" s="12">
        <v>202</v>
      </c>
      <c r="J111" s="12">
        <v>66</v>
      </c>
      <c r="K111" s="12">
        <v>214</v>
      </c>
      <c r="L111" s="12">
        <v>333</v>
      </c>
      <c r="M111" s="12">
        <v>214</v>
      </c>
      <c r="N111" s="5">
        <v>522</v>
      </c>
      <c r="O111" s="5">
        <v>137</v>
      </c>
      <c r="P111" s="5">
        <v>273</v>
      </c>
      <c r="Q111" s="5">
        <v>295</v>
      </c>
    </row>
    <row r="112" spans="1:17">
      <c r="A112" s="30" t="s">
        <v>56</v>
      </c>
      <c r="B112" s="12">
        <v>10384</v>
      </c>
      <c r="C112" s="12">
        <v>14729</v>
      </c>
      <c r="D112" s="12">
        <v>11947</v>
      </c>
      <c r="E112" s="12">
        <v>11944</v>
      </c>
      <c r="F112" s="12">
        <v>23581</v>
      </c>
      <c r="G112" s="12">
        <v>6643</v>
      </c>
      <c r="H112" s="12">
        <v>5129</v>
      </c>
      <c r="I112" s="12">
        <v>5301</v>
      </c>
      <c r="J112" s="12">
        <v>1487</v>
      </c>
      <c r="K112" s="12">
        <v>4331</v>
      </c>
      <c r="L112" s="12">
        <v>7838</v>
      </c>
      <c r="M112" s="12">
        <v>2788</v>
      </c>
      <c r="N112" s="53">
        <v>7533</v>
      </c>
      <c r="O112" s="53">
        <v>3998</v>
      </c>
      <c r="P112" s="53">
        <v>12373</v>
      </c>
      <c r="Q112" s="53">
        <v>16881</v>
      </c>
    </row>
    <row r="113" spans="1:17">
      <c r="A113" s="30" t="s">
        <v>57</v>
      </c>
      <c r="B113" s="12">
        <v>1526</v>
      </c>
      <c r="C113" s="12">
        <v>2043</v>
      </c>
      <c r="D113" s="12">
        <v>1758</v>
      </c>
      <c r="E113" s="12">
        <v>1710</v>
      </c>
      <c r="F113" s="12">
        <v>3958</v>
      </c>
      <c r="G113" s="12">
        <v>1630</v>
      </c>
      <c r="H113" s="12">
        <v>1406</v>
      </c>
      <c r="I113" s="12">
        <v>1628</v>
      </c>
      <c r="J113" s="12">
        <v>482</v>
      </c>
      <c r="K113" s="12">
        <v>1614</v>
      </c>
      <c r="L113" s="12">
        <v>3169</v>
      </c>
      <c r="M113" s="12">
        <v>2007</v>
      </c>
      <c r="N113" s="53">
        <v>3442</v>
      </c>
      <c r="O113" s="53">
        <v>1821</v>
      </c>
      <c r="P113" s="53">
        <v>5476</v>
      </c>
      <c r="Q113" s="53">
        <v>4332</v>
      </c>
    </row>
    <row r="114" spans="1:17">
      <c r="A114" s="30" t="s">
        <v>58</v>
      </c>
      <c r="B114" s="12">
        <v>15214</v>
      </c>
      <c r="C114" s="12">
        <v>25226</v>
      </c>
      <c r="D114" s="12">
        <v>18250</v>
      </c>
      <c r="E114" s="12">
        <v>13939</v>
      </c>
      <c r="F114" s="12">
        <v>23995</v>
      </c>
      <c r="G114" s="12">
        <v>5946</v>
      </c>
      <c r="H114" s="12">
        <v>4813</v>
      </c>
      <c r="I114" s="12">
        <v>4611</v>
      </c>
      <c r="J114" s="12">
        <v>1412</v>
      </c>
      <c r="K114" s="12">
        <v>4469</v>
      </c>
      <c r="L114" s="12">
        <v>6555</v>
      </c>
      <c r="M114" s="12">
        <v>2551</v>
      </c>
      <c r="N114" s="53">
        <v>6004</v>
      </c>
      <c r="O114" s="53">
        <v>3342</v>
      </c>
      <c r="P114" s="53">
        <v>5538</v>
      </c>
      <c r="Q114" s="53">
        <v>5252</v>
      </c>
    </row>
    <row r="115" spans="1:17">
      <c r="A115" s="30" t="s">
        <v>59</v>
      </c>
      <c r="B115" s="12">
        <v>83</v>
      </c>
      <c r="C115" s="12">
        <v>93</v>
      </c>
      <c r="D115" s="12">
        <v>109</v>
      </c>
      <c r="E115" s="12">
        <v>116</v>
      </c>
      <c r="F115" s="12">
        <v>333</v>
      </c>
      <c r="G115" s="12">
        <v>147</v>
      </c>
      <c r="H115" s="12">
        <v>147</v>
      </c>
      <c r="I115" s="12">
        <v>183</v>
      </c>
      <c r="J115" s="12">
        <v>69</v>
      </c>
      <c r="K115" s="12">
        <v>249</v>
      </c>
      <c r="L115" s="12">
        <v>623</v>
      </c>
      <c r="M115" s="12">
        <v>169</v>
      </c>
      <c r="N115" s="5">
        <v>484</v>
      </c>
      <c r="O115" s="5">
        <v>283</v>
      </c>
      <c r="P115" s="53">
        <v>1127</v>
      </c>
      <c r="Q115" s="53">
        <v>1465</v>
      </c>
    </row>
    <row r="116" spans="1:17">
      <c r="A116" s="30" t="s">
        <v>60</v>
      </c>
      <c r="B116" s="12">
        <v>245</v>
      </c>
      <c r="C116" s="12">
        <v>300</v>
      </c>
      <c r="D116" s="12">
        <v>362</v>
      </c>
      <c r="E116" s="12">
        <v>606</v>
      </c>
      <c r="F116" s="12">
        <v>1186</v>
      </c>
      <c r="G116" s="12">
        <v>467</v>
      </c>
      <c r="H116" s="12">
        <v>280</v>
      </c>
      <c r="I116" s="12">
        <v>459</v>
      </c>
      <c r="J116" s="12">
        <v>204</v>
      </c>
      <c r="K116" s="12">
        <v>790</v>
      </c>
      <c r="L116" s="12">
        <v>515</v>
      </c>
      <c r="M116" s="12">
        <v>478</v>
      </c>
      <c r="N116" s="5">
        <v>850</v>
      </c>
      <c r="O116" s="5">
        <v>236</v>
      </c>
      <c r="P116" s="5">
        <v>709</v>
      </c>
      <c r="Q116" s="5">
        <v>767</v>
      </c>
    </row>
    <row r="117" spans="1:17">
      <c r="A117" s="30" t="s">
        <v>61</v>
      </c>
      <c r="B117" s="12">
        <v>123</v>
      </c>
      <c r="C117" s="12">
        <v>165</v>
      </c>
      <c r="D117" s="12">
        <v>168</v>
      </c>
      <c r="E117" s="12">
        <v>125</v>
      </c>
      <c r="F117" s="12">
        <v>431</v>
      </c>
      <c r="G117" s="12">
        <v>180</v>
      </c>
      <c r="H117" s="12">
        <v>130</v>
      </c>
      <c r="I117" s="12">
        <v>157</v>
      </c>
      <c r="J117" s="12">
        <v>47</v>
      </c>
      <c r="K117" s="12">
        <v>155</v>
      </c>
      <c r="L117" s="12">
        <v>291</v>
      </c>
      <c r="M117" s="12">
        <v>164</v>
      </c>
      <c r="N117" s="5">
        <v>341</v>
      </c>
      <c r="O117" s="5">
        <v>194</v>
      </c>
      <c r="P117" s="5">
        <v>278</v>
      </c>
      <c r="Q117" s="5">
        <v>211</v>
      </c>
    </row>
    <row r="118" spans="1:17">
      <c r="A118" s="30" t="s">
        <v>62</v>
      </c>
      <c r="B118" s="12">
        <v>16</v>
      </c>
      <c r="C118" s="12">
        <v>25</v>
      </c>
      <c r="D118" s="12">
        <v>47</v>
      </c>
      <c r="E118" s="12">
        <v>52</v>
      </c>
      <c r="F118" s="12">
        <v>214</v>
      </c>
      <c r="G118" s="12">
        <v>97</v>
      </c>
      <c r="H118" s="12">
        <v>95</v>
      </c>
      <c r="I118" s="12">
        <v>88</v>
      </c>
      <c r="J118" s="12">
        <v>39</v>
      </c>
      <c r="K118" s="12">
        <v>114</v>
      </c>
      <c r="L118" s="12">
        <v>214</v>
      </c>
      <c r="M118" s="12">
        <v>61</v>
      </c>
      <c r="N118" s="5">
        <v>280</v>
      </c>
      <c r="O118" s="5">
        <v>201</v>
      </c>
      <c r="P118" s="5">
        <v>323</v>
      </c>
      <c r="Q118" s="5">
        <v>237</v>
      </c>
    </row>
    <row r="119" spans="1:17">
      <c r="A119" s="30" t="s">
        <v>63</v>
      </c>
      <c r="B119" s="12">
        <v>12</v>
      </c>
      <c r="C119" s="12">
        <v>22</v>
      </c>
      <c r="D119" s="12">
        <v>38</v>
      </c>
      <c r="E119" s="12">
        <v>34</v>
      </c>
      <c r="F119" s="12">
        <v>59</v>
      </c>
      <c r="G119" s="12">
        <v>72</v>
      </c>
      <c r="H119" s="12">
        <v>58</v>
      </c>
      <c r="I119" s="12">
        <v>71</v>
      </c>
      <c r="J119" s="12">
        <v>25</v>
      </c>
      <c r="K119" s="12">
        <v>77</v>
      </c>
      <c r="L119" s="12">
        <v>128</v>
      </c>
      <c r="M119" s="12">
        <v>60</v>
      </c>
      <c r="N119" s="64" t="s">
        <v>29</v>
      </c>
      <c r="O119" s="64" t="s">
        <v>29</v>
      </c>
      <c r="P119" s="64" t="s">
        <v>29</v>
      </c>
      <c r="Q119" s="64" t="s">
        <v>29</v>
      </c>
    </row>
    <row r="120" spans="1:17">
      <c r="A120" s="30" t="s">
        <v>64</v>
      </c>
      <c r="B120" s="12">
        <v>199</v>
      </c>
      <c r="C120" s="12">
        <v>303</v>
      </c>
      <c r="D120" s="12">
        <v>253</v>
      </c>
      <c r="E120" s="12">
        <v>247</v>
      </c>
      <c r="F120" s="12">
        <v>504</v>
      </c>
      <c r="G120" s="12">
        <v>249</v>
      </c>
      <c r="H120" s="12">
        <v>198</v>
      </c>
      <c r="I120" s="12">
        <v>228</v>
      </c>
      <c r="J120" s="12">
        <v>73</v>
      </c>
      <c r="K120" s="12">
        <v>228</v>
      </c>
      <c r="L120" s="12">
        <v>360</v>
      </c>
      <c r="M120" s="12">
        <v>256</v>
      </c>
      <c r="N120" s="5">
        <v>673</v>
      </c>
      <c r="O120" s="5">
        <v>332</v>
      </c>
      <c r="P120" s="5">
        <v>644</v>
      </c>
      <c r="Q120" s="5">
        <v>593</v>
      </c>
    </row>
    <row r="121" spans="1:17">
      <c r="A121" s="30" t="s">
        <v>65</v>
      </c>
      <c r="B121" s="12">
        <v>171</v>
      </c>
      <c r="C121" s="12">
        <v>315</v>
      </c>
      <c r="D121" s="12">
        <v>304</v>
      </c>
      <c r="E121" s="12">
        <v>404</v>
      </c>
      <c r="F121" s="12">
        <v>1557</v>
      </c>
      <c r="G121" s="12">
        <v>917</v>
      </c>
      <c r="H121" s="12">
        <v>870</v>
      </c>
      <c r="I121" s="12">
        <v>1150</v>
      </c>
      <c r="J121" s="12">
        <v>382</v>
      </c>
      <c r="K121" s="12">
        <v>1346</v>
      </c>
      <c r="L121" s="12">
        <v>4225</v>
      </c>
      <c r="M121" s="12">
        <v>1241</v>
      </c>
      <c r="N121" s="53">
        <v>4285</v>
      </c>
      <c r="O121" s="53">
        <v>2605</v>
      </c>
      <c r="P121" s="53">
        <v>9488</v>
      </c>
      <c r="Q121" s="53">
        <v>10982</v>
      </c>
    </row>
    <row r="122" spans="1:17">
      <c r="A122" s="30" t="s">
        <v>66</v>
      </c>
      <c r="B122" s="12">
        <v>101</v>
      </c>
      <c r="C122" s="12">
        <v>150</v>
      </c>
      <c r="D122" s="12">
        <v>123</v>
      </c>
      <c r="E122" s="12">
        <v>123</v>
      </c>
      <c r="F122" s="12">
        <v>321</v>
      </c>
      <c r="G122" s="12">
        <v>162</v>
      </c>
      <c r="H122" s="12">
        <v>142</v>
      </c>
      <c r="I122" s="12">
        <v>211</v>
      </c>
      <c r="J122" s="12">
        <v>51</v>
      </c>
      <c r="K122" s="12">
        <v>232</v>
      </c>
      <c r="L122" s="12">
        <v>740</v>
      </c>
      <c r="M122" s="12">
        <v>277</v>
      </c>
      <c r="N122" s="5">
        <v>994</v>
      </c>
      <c r="O122" s="5">
        <v>695</v>
      </c>
      <c r="P122" s="5">
        <v>911</v>
      </c>
      <c r="Q122" s="5">
        <v>590</v>
      </c>
    </row>
    <row r="123" spans="1:17">
      <c r="A123" s="30" t="s">
        <v>67</v>
      </c>
      <c r="B123" s="12">
        <v>41</v>
      </c>
      <c r="C123" s="12">
        <v>69</v>
      </c>
      <c r="D123" s="12">
        <v>74</v>
      </c>
      <c r="E123" s="12">
        <v>68</v>
      </c>
      <c r="F123" s="12">
        <v>210</v>
      </c>
      <c r="G123" s="12">
        <v>97</v>
      </c>
      <c r="H123" s="12">
        <v>77</v>
      </c>
      <c r="I123" s="12">
        <v>125</v>
      </c>
      <c r="J123" s="12">
        <v>29</v>
      </c>
      <c r="K123" s="12">
        <v>112</v>
      </c>
      <c r="L123" s="12">
        <v>459</v>
      </c>
      <c r="M123" s="12">
        <v>143</v>
      </c>
      <c r="N123" s="5">
        <v>635</v>
      </c>
      <c r="O123" s="5">
        <v>255</v>
      </c>
      <c r="P123" s="5">
        <v>724</v>
      </c>
      <c r="Q123" s="5">
        <v>632</v>
      </c>
    </row>
    <row r="124" spans="1:17">
      <c r="A124" s="30" t="s">
        <v>68</v>
      </c>
      <c r="B124" s="12">
        <v>16</v>
      </c>
      <c r="C124" s="12">
        <v>21</v>
      </c>
      <c r="D124" s="12">
        <v>33</v>
      </c>
      <c r="E124" s="12">
        <v>39</v>
      </c>
      <c r="F124" s="12">
        <v>143</v>
      </c>
      <c r="G124" s="12">
        <v>65</v>
      </c>
      <c r="H124" s="12">
        <v>72</v>
      </c>
      <c r="I124" s="12">
        <v>78</v>
      </c>
      <c r="J124" s="12">
        <v>28</v>
      </c>
      <c r="K124" s="12">
        <v>70</v>
      </c>
      <c r="L124" s="12">
        <v>161</v>
      </c>
      <c r="M124" s="12">
        <v>97</v>
      </c>
      <c r="N124" s="5">
        <v>295</v>
      </c>
      <c r="O124" s="5">
        <v>176</v>
      </c>
      <c r="P124" s="5">
        <v>258</v>
      </c>
      <c r="Q124" s="5">
        <v>211</v>
      </c>
    </row>
    <row r="125" spans="1:17">
      <c r="A125" s="30" t="s">
        <v>69</v>
      </c>
      <c r="B125" s="12">
        <v>2986</v>
      </c>
      <c r="C125" s="12">
        <v>4674</v>
      </c>
      <c r="D125" s="12">
        <v>6064</v>
      </c>
      <c r="E125" s="12">
        <v>6701</v>
      </c>
      <c r="F125" s="12">
        <v>18744</v>
      </c>
      <c r="G125" s="12">
        <v>7724</v>
      </c>
      <c r="H125" s="12">
        <v>8076</v>
      </c>
      <c r="I125" s="12">
        <v>10614</v>
      </c>
      <c r="J125" s="12">
        <v>2137</v>
      </c>
      <c r="K125" s="12">
        <v>11327</v>
      </c>
      <c r="L125" s="12">
        <v>15270</v>
      </c>
      <c r="M125" s="12">
        <v>9330</v>
      </c>
      <c r="N125" s="53">
        <v>26904</v>
      </c>
      <c r="O125" s="53">
        <v>21490</v>
      </c>
      <c r="P125" s="53">
        <v>21638</v>
      </c>
      <c r="Q125" s="53">
        <v>13522</v>
      </c>
    </row>
    <row r="126" spans="1:17">
      <c r="A126" s="30" t="s">
        <v>70</v>
      </c>
      <c r="B126" s="12">
        <v>19</v>
      </c>
      <c r="C126" s="12">
        <v>48</v>
      </c>
      <c r="D126" s="12">
        <v>35</v>
      </c>
      <c r="E126" s="12">
        <v>50</v>
      </c>
      <c r="F126" s="12">
        <v>145</v>
      </c>
      <c r="G126" s="12">
        <v>65</v>
      </c>
      <c r="H126" s="12">
        <v>62</v>
      </c>
      <c r="I126" s="12">
        <v>74</v>
      </c>
      <c r="J126" s="12">
        <v>40</v>
      </c>
      <c r="K126" s="12">
        <v>89</v>
      </c>
      <c r="L126" s="12">
        <v>61</v>
      </c>
      <c r="M126" s="12">
        <v>42</v>
      </c>
      <c r="N126" s="5">
        <v>119</v>
      </c>
      <c r="O126" s="5">
        <v>58</v>
      </c>
      <c r="P126" s="5">
        <v>122</v>
      </c>
      <c r="Q126" s="5">
        <v>85</v>
      </c>
    </row>
    <row r="127" spans="1:17">
      <c r="A127" s="30" t="s">
        <v>71</v>
      </c>
      <c r="B127" s="12">
        <v>371</v>
      </c>
      <c r="C127" s="12">
        <v>600</v>
      </c>
      <c r="D127" s="12">
        <v>528</v>
      </c>
      <c r="E127" s="12">
        <v>535</v>
      </c>
      <c r="F127" s="12">
        <v>1258</v>
      </c>
      <c r="G127" s="12">
        <v>517</v>
      </c>
      <c r="H127" s="12">
        <v>350</v>
      </c>
      <c r="I127" s="12">
        <v>442</v>
      </c>
      <c r="J127" s="12">
        <v>116</v>
      </c>
      <c r="K127" s="12">
        <v>454</v>
      </c>
      <c r="L127" s="12">
        <v>1368</v>
      </c>
      <c r="M127" s="12">
        <v>372</v>
      </c>
      <c r="N127" s="53">
        <v>1156</v>
      </c>
      <c r="O127" s="5">
        <v>495</v>
      </c>
      <c r="P127" s="53">
        <v>1930</v>
      </c>
      <c r="Q127" s="53">
        <v>2160</v>
      </c>
    </row>
    <row r="128" spans="1:17">
      <c r="A128" s="30" t="s">
        <v>72</v>
      </c>
      <c r="B128" s="12">
        <v>26</v>
      </c>
      <c r="C128" s="12">
        <v>45</v>
      </c>
      <c r="D128" s="12">
        <v>67</v>
      </c>
      <c r="E128" s="12">
        <v>65</v>
      </c>
      <c r="F128" s="12">
        <v>228</v>
      </c>
      <c r="G128" s="12">
        <v>143</v>
      </c>
      <c r="H128" s="12">
        <v>111</v>
      </c>
      <c r="I128" s="12">
        <v>186</v>
      </c>
      <c r="J128" s="12">
        <v>55</v>
      </c>
      <c r="K128" s="12">
        <v>202</v>
      </c>
      <c r="L128" s="12">
        <v>551</v>
      </c>
      <c r="M128" s="12">
        <v>208</v>
      </c>
      <c r="N128" s="5">
        <v>752</v>
      </c>
      <c r="O128" s="5">
        <v>392</v>
      </c>
      <c r="P128" s="5">
        <v>458</v>
      </c>
      <c r="Q128" s="5">
        <v>388</v>
      </c>
    </row>
    <row r="129" spans="1:17">
      <c r="A129" s="30" t="s">
        <v>73</v>
      </c>
      <c r="B129" s="12">
        <v>42</v>
      </c>
      <c r="C129" s="12">
        <v>93</v>
      </c>
      <c r="D129" s="12">
        <v>99</v>
      </c>
      <c r="E129" s="12">
        <v>138</v>
      </c>
      <c r="F129" s="12">
        <v>429</v>
      </c>
      <c r="G129" s="12">
        <v>374</v>
      </c>
      <c r="H129" s="12">
        <v>435</v>
      </c>
      <c r="I129" s="12">
        <v>700</v>
      </c>
      <c r="J129" s="12">
        <v>209</v>
      </c>
      <c r="K129" s="12">
        <v>885</v>
      </c>
      <c r="L129" s="12">
        <v>1984</v>
      </c>
      <c r="M129" s="12">
        <v>598</v>
      </c>
      <c r="N129" s="53">
        <v>2554</v>
      </c>
      <c r="O129" s="53">
        <v>1332</v>
      </c>
      <c r="P129" s="53">
        <v>4360</v>
      </c>
      <c r="Q129" s="53">
        <v>4761</v>
      </c>
    </row>
    <row r="130" spans="1:17">
      <c r="A130" s="30" t="s">
        <v>74</v>
      </c>
      <c r="B130" s="12">
        <v>130</v>
      </c>
      <c r="C130" s="12">
        <v>207</v>
      </c>
      <c r="D130" s="12">
        <v>281</v>
      </c>
      <c r="E130" s="12">
        <v>321</v>
      </c>
      <c r="F130" s="12">
        <v>1077</v>
      </c>
      <c r="G130" s="12">
        <v>503</v>
      </c>
      <c r="H130" s="12">
        <v>573</v>
      </c>
      <c r="I130" s="12">
        <v>585</v>
      </c>
      <c r="J130" s="12">
        <v>155</v>
      </c>
      <c r="K130" s="12">
        <v>654</v>
      </c>
      <c r="L130" s="12">
        <v>1021</v>
      </c>
      <c r="M130" s="12">
        <v>646</v>
      </c>
      <c r="N130" s="53">
        <v>1612</v>
      </c>
      <c r="O130" s="5">
        <v>904</v>
      </c>
      <c r="P130" s="53">
        <v>1074</v>
      </c>
      <c r="Q130" s="5">
        <v>793</v>
      </c>
    </row>
    <row r="131" spans="1:17">
      <c r="A131" s="30" t="s">
        <v>75</v>
      </c>
      <c r="B131" s="12">
        <v>66</v>
      </c>
      <c r="C131" s="12">
        <v>103</v>
      </c>
      <c r="D131" s="12">
        <v>117</v>
      </c>
      <c r="E131" s="12">
        <v>152</v>
      </c>
      <c r="F131" s="12">
        <v>410</v>
      </c>
      <c r="G131" s="12">
        <v>183</v>
      </c>
      <c r="H131" s="12">
        <v>210</v>
      </c>
      <c r="I131" s="12">
        <v>217</v>
      </c>
      <c r="J131" s="12">
        <v>84</v>
      </c>
      <c r="K131" s="12">
        <v>378</v>
      </c>
      <c r="L131" s="12">
        <v>1101</v>
      </c>
      <c r="M131" s="12">
        <v>528</v>
      </c>
      <c r="N131" s="53">
        <v>1582</v>
      </c>
      <c r="O131" s="53">
        <v>1448</v>
      </c>
      <c r="P131" s="53">
        <v>1633</v>
      </c>
      <c r="Q131" s="53">
        <v>1074</v>
      </c>
    </row>
    <row r="132" spans="1:17">
      <c r="A132" s="30" t="s">
        <v>76</v>
      </c>
      <c r="B132" s="12">
        <v>207</v>
      </c>
      <c r="C132" s="12">
        <v>526</v>
      </c>
      <c r="D132" s="12">
        <v>626</v>
      </c>
      <c r="E132" s="12">
        <v>965</v>
      </c>
      <c r="F132" s="12">
        <v>2925</v>
      </c>
      <c r="G132" s="12">
        <v>1258</v>
      </c>
      <c r="H132" s="12">
        <v>1489</v>
      </c>
      <c r="I132" s="12">
        <v>1947</v>
      </c>
      <c r="J132" s="12">
        <v>574</v>
      </c>
      <c r="K132" s="12">
        <v>2418</v>
      </c>
      <c r="L132" s="12">
        <v>4059</v>
      </c>
      <c r="M132" s="12">
        <v>1259</v>
      </c>
      <c r="N132" s="53">
        <v>3788</v>
      </c>
      <c r="O132" s="53">
        <v>1990</v>
      </c>
      <c r="P132" s="53">
        <v>3910</v>
      </c>
      <c r="Q132" s="53">
        <v>4090</v>
      </c>
    </row>
    <row r="133" spans="1:17">
      <c r="A133" s="30" t="s">
        <v>77</v>
      </c>
      <c r="B133" s="12">
        <v>3466</v>
      </c>
      <c r="C133" s="12">
        <v>4583</v>
      </c>
      <c r="D133" s="12">
        <v>5076</v>
      </c>
      <c r="E133" s="12">
        <v>6448</v>
      </c>
      <c r="F133" s="12">
        <v>11687</v>
      </c>
      <c r="G133" s="12">
        <v>3476</v>
      </c>
      <c r="H133" s="12">
        <v>2290</v>
      </c>
      <c r="I133" s="12">
        <v>2673</v>
      </c>
      <c r="J133" s="12">
        <v>723</v>
      </c>
      <c r="K133" s="12">
        <v>2259</v>
      </c>
      <c r="L133" s="12">
        <v>3731</v>
      </c>
      <c r="M133" s="12">
        <v>1190</v>
      </c>
      <c r="N133" s="53">
        <v>3304</v>
      </c>
      <c r="O133" s="53">
        <v>1545</v>
      </c>
      <c r="P133" s="53">
        <v>5312</v>
      </c>
      <c r="Q133" s="53">
        <v>6200</v>
      </c>
    </row>
    <row r="134" spans="1:17">
      <c r="A134" s="30" t="s">
        <v>78</v>
      </c>
      <c r="B134" s="12">
        <v>46</v>
      </c>
      <c r="C134" s="12">
        <v>62</v>
      </c>
      <c r="D134" s="12">
        <v>82</v>
      </c>
      <c r="E134" s="12">
        <v>104</v>
      </c>
      <c r="F134" s="12">
        <v>199</v>
      </c>
      <c r="G134" s="12">
        <v>91</v>
      </c>
      <c r="H134" s="12">
        <v>65</v>
      </c>
      <c r="I134" s="12">
        <v>117</v>
      </c>
      <c r="J134" s="12">
        <v>35</v>
      </c>
      <c r="K134" s="12">
        <v>143</v>
      </c>
      <c r="L134" s="12">
        <v>315</v>
      </c>
      <c r="M134" s="12">
        <v>125</v>
      </c>
      <c r="N134" s="5">
        <v>473</v>
      </c>
      <c r="O134" s="5">
        <v>131</v>
      </c>
      <c r="P134" s="5">
        <v>412</v>
      </c>
      <c r="Q134" s="5">
        <v>230</v>
      </c>
    </row>
    <row r="135" spans="1:17">
      <c r="A135" s="30" t="s">
        <v>79</v>
      </c>
      <c r="B135" s="12">
        <v>252</v>
      </c>
      <c r="C135" s="12">
        <v>430</v>
      </c>
      <c r="D135" s="12">
        <v>428</v>
      </c>
      <c r="E135" s="12">
        <v>421</v>
      </c>
      <c r="F135" s="12">
        <v>622</v>
      </c>
      <c r="G135" s="12">
        <v>235</v>
      </c>
      <c r="H135" s="12">
        <v>185</v>
      </c>
      <c r="I135" s="12">
        <v>250</v>
      </c>
      <c r="J135" s="12">
        <v>65</v>
      </c>
      <c r="K135" s="12">
        <v>166</v>
      </c>
      <c r="L135" s="12">
        <v>301</v>
      </c>
      <c r="M135" s="12">
        <v>116</v>
      </c>
      <c r="N135" s="5">
        <v>388</v>
      </c>
      <c r="O135" s="5">
        <v>126</v>
      </c>
      <c r="P135" s="5">
        <v>417</v>
      </c>
      <c r="Q135" s="5">
        <v>342</v>
      </c>
    </row>
    <row r="136" spans="1:17">
      <c r="A136" s="30" t="s">
        <v>80</v>
      </c>
      <c r="B136" s="12">
        <v>1744</v>
      </c>
      <c r="C136" s="12">
        <v>2509</v>
      </c>
      <c r="D136" s="12">
        <v>3037</v>
      </c>
      <c r="E136" s="12">
        <v>3816</v>
      </c>
      <c r="F136" s="12">
        <v>8911</v>
      </c>
      <c r="G136" s="12">
        <v>3277</v>
      </c>
      <c r="H136" s="12">
        <v>2315</v>
      </c>
      <c r="I136" s="12">
        <v>2707</v>
      </c>
      <c r="J136" s="12">
        <v>660</v>
      </c>
      <c r="K136" s="12">
        <v>2253</v>
      </c>
      <c r="L136" s="12">
        <v>5301</v>
      </c>
      <c r="M136" s="12">
        <v>1808</v>
      </c>
      <c r="N136" s="53">
        <v>4951</v>
      </c>
      <c r="O136" s="53">
        <v>2473</v>
      </c>
      <c r="P136" s="53">
        <v>5771</v>
      </c>
      <c r="Q136" s="53">
        <v>4671</v>
      </c>
    </row>
    <row r="137" spans="1:17">
      <c r="A137" s="30" t="s">
        <v>81</v>
      </c>
      <c r="B137" s="12">
        <v>127</v>
      </c>
      <c r="C137" s="12">
        <v>231</v>
      </c>
      <c r="D137" s="12">
        <v>286</v>
      </c>
      <c r="E137" s="12">
        <v>362</v>
      </c>
      <c r="F137" s="12">
        <v>1301</v>
      </c>
      <c r="G137" s="12">
        <v>682</v>
      </c>
      <c r="H137" s="12">
        <v>583</v>
      </c>
      <c r="I137" s="12">
        <v>721</v>
      </c>
      <c r="J137" s="12">
        <v>211</v>
      </c>
      <c r="K137" s="12">
        <v>832</v>
      </c>
      <c r="L137" s="12">
        <v>2284</v>
      </c>
      <c r="M137" s="12">
        <v>1086</v>
      </c>
      <c r="N137" s="53">
        <v>4042</v>
      </c>
      <c r="O137" s="53">
        <v>1073</v>
      </c>
      <c r="P137" s="53">
        <v>4293</v>
      </c>
      <c r="Q137" s="53">
        <v>3211</v>
      </c>
    </row>
    <row r="138" spans="1:17">
      <c r="A138" s="30" t="s">
        <v>82</v>
      </c>
      <c r="B138" s="12">
        <v>217</v>
      </c>
      <c r="C138" s="12">
        <v>251</v>
      </c>
      <c r="D138" s="12">
        <v>255</v>
      </c>
      <c r="E138" s="12">
        <v>273</v>
      </c>
      <c r="F138" s="12">
        <v>862</v>
      </c>
      <c r="G138" s="12">
        <v>398</v>
      </c>
      <c r="H138" s="12">
        <v>327</v>
      </c>
      <c r="I138" s="12">
        <v>375</v>
      </c>
      <c r="J138" s="12">
        <v>143</v>
      </c>
      <c r="K138" s="12">
        <v>455</v>
      </c>
      <c r="L138" s="12">
        <v>946</v>
      </c>
      <c r="M138" s="12">
        <v>765</v>
      </c>
      <c r="N138" s="53">
        <v>1419</v>
      </c>
      <c r="O138" s="5">
        <v>985</v>
      </c>
      <c r="P138" s="53">
        <v>1958</v>
      </c>
      <c r="Q138" s="53">
        <v>1672</v>
      </c>
    </row>
    <row r="139" spans="1:17">
      <c r="A139" s="30" t="s">
        <v>83</v>
      </c>
      <c r="B139" s="12">
        <v>65</v>
      </c>
      <c r="C139" s="12">
        <v>107</v>
      </c>
      <c r="D139" s="12">
        <v>162</v>
      </c>
      <c r="E139" s="12">
        <v>200</v>
      </c>
      <c r="F139" s="12">
        <v>632</v>
      </c>
      <c r="G139" s="12">
        <v>265</v>
      </c>
      <c r="H139" s="12">
        <v>275</v>
      </c>
      <c r="I139" s="12">
        <v>335</v>
      </c>
      <c r="J139" s="12">
        <v>92</v>
      </c>
      <c r="K139" s="12">
        <v>391</v>
      </c>
      <c r="L139" s="12">
        <v>680</v>
      </c>
      <c r="M139" s="12">
        <v>315</v>
      </c>
      <c r="N139" s="5">
        <v>922</v>
      </c>
      <c r="O139" s="5">
        <v>670</v>
      </c>
      <c r="P139" s="5">
        <v>941</v>
      </c>
      <c r="Q139" s="5">
        <v>716</v>
      </c>
    </row>
    <row r="140" spans="1:17">
      <c r="A140" s="30" t="s">
        <v>84</v>
      </c>
      <c r="B140" s="12">
        <v>15</v>
      </c>
      <c r="C140" s="12">
        <v>39</v>
      </c>
      <c r="D140" s="12">
        <v>42</v>
      </c>
      <c r="E140" s="12">
        <v>28</v>
      </c>
      <c r="F140" s="12">
        <v>65</v>
      </c>
      <c r="G140" s="12">
        <v>37</v>
      </c>
      <c r="H140" s="12">
        <v>26</v>
      </c>
      <c r="I140" s="12">
        <v>29</v>
      </c>
      <c r="J140" s="12">
        <v>10</v>
      </c>
      <c r="K140" s="12">
        <v>32</v>
      </c>
      <c r="L140" s="12">
        <v>55</v>
      </c>
      <c r="M140" s="12">
        <v>56</v>
      </c>
      <c r="N140" s="5">
        <v>184</v>
      </c>
      <c r="O140" s="5">
        <v>99</v>
      </c>
      <c r="P140" s="5">
        <v>307</v>
      </c>
      <c r="Q140" s="5">
        <v>281</v>
      </c>
    </row>
    <row r="141" spans="1:17">
      <c r="A141" s="30" t="s">
        <v>85</v>
      </c>
      <c r="B141" s="12">
        <v>118</v>
      </c>
      <c r="C141" s="12">
        <v>177</v>
      </c>
      <c r="D141" s="12">
        <v>220</v>
      </c>
      <c r="E141" s="12">
        <v>237</v>
      </c>
      <c r="F141" s="12">
        <v>791</v>
      </c>
      <c r="G141" s="12">
        <v>426</v>
      </c>
      <c r="H141" s="12">
        <v>366</v>
      </c>
      <c r="I141" s="12">
        <v>526</v>
      </c>
      <c r="J141" s="12">
        <v>138</v>
      </c>
      <c r="K141" s="12">
        <v>795</v>
      </c>
      <c r="L141" s="12">
        <v>1919</v>
      </c>
      <c r="M141" s="12">
        <v>686</v>
      </c>
      <c r="N141" s="53">
        <v>2452</v>
      </c>
      <c r="O141" s="53">
        <v>1529</v>
      </c>
      <c r="P141" s="53">
        <v>1371</v>
      </c>
      <c r="Q141" s="53">
        <v>1549</v>
      </c>
    </row>
    <row r="142" spans="1:17">
      <c r="A142" s="30" t="s">
        <v>86</v>
      </c>
      <c r="B142" s="12">
        <v>699</v>
      </c>
      <c r="C142" s="12">
        <v>1167</v>
      </c>
      <c r="D142" s="12">
        <v>998</v>
      </c>
      <c r="E142" s="12">
        <v>877</v>
      </c>
      <c r="F142" s="12">
        <v>1737</v>
      </c>
      <c r="G142" s="12">
        <v>664</v>
      </c>
      <c r="H142" s="12">
        <v>473</v>
      </c>
      <c r="I142" s="12">
        <v>690</v>
      </c>
      <c r="J142" s="12">
        <v>150</v>
      </c>
      <c r="K142" s="12">
        <v>577</v>
      </c>
      <c r="L142" s="12">
        <v>875</v>
      </c>
      <c r="M142" s="12">
        <v>311</v>
      </c>
      <c r="N142" s="5">
        <v>915</v>
      </c>
      <c r="O142" s="5">
        <v>388</v>
      </c>
      <c r="P142" s="5">
        <v>960</v>
      </c>
      <c r="Q142" s="5">
        <v>813</v>
      </c>
    </row>
    <row r="143" spans="1:17">
      <c r="A143" s="30" t="s">
        <v>87</v>
      </c>
      <c r="B143" s="12">
        <v>1068</v>
      </c>
      <c r="C143" s="12">
        <v>1665</v>
      </c>
      <c r="D143" s="12">
        <v>1566</v>
      </c>
      <c r="E143" s="12">
        <v>1677</v>
      </c>
      <c r="F143" s="12">
        <v>3869</v>
      </c>
      <c r="G143" s="12">
        <v>1256</v>
      </c>
      <c r="H143" s="12">
        <v>1122</v>
      </c>
      <c r="I143" s="12">
        <v>1205</v>
      </c>
      <c r="J143" s="12">
        <v>300</v>
      </c>
      <c r="K143" s="12">
        <v>1203</v>
      </c>
      <c r="L143" s="12">
        <v>3144</v>
      </c>
      <c r="M143" s="12">
        <v>2150</v>
      </c>
      <c r="N143" s="53">
        <v>5418</v>
      </c>
      <c r="O143" s="53">
        <v>3094</v>
      </c>
      <c r="P143" s="53">
        <v>21220</v>
      </c>
      <c r="Q143" s="53">
        <v>19510</v>
      </c>
    </row>
    <row r="144" spans="1:17" ht="15.75" thickBot="1">
      <c r="A144" s="40" t="s">
        <v>88</v>
      </c>
      <c r="B144" s="41">
        <v>625</v>
      </c>
      <c r="C144" s="41">
        <v>894</v>
      </c>
      <c r="D144" s="41">
        <v>967</v>
      </c>
      <c r="E144" s="41">
        <v>1016</v>
      </c>
      <c r="F144" s="41">
        <v>2466</v>
      </c>
      <c r="G144" s="41">
        <v>998</v>
      </c>
      <c r="H144" s="41">
        <v>744</v>
      </c>
      <c r="I144" s="41">
        <v>960</v>
      </c>
      <c r="J144" s="41">
        <v>421</v>
      </c>
      <c r="K144" s="41">
        <v>1342</v>
      </c>
      <c r="L144" s="41">
        <v>2885</v>
      </c>
      <c r="M144" s="41">
        <v>1074</v>
      </c>
      <c r="N144" s="53">
        <v>2627</v>
      </c>
      <c r="O144" s="53">
        <v>1273</v>
      </c>
      <c r="P144" s="53">
        <v>2577</v>
      </c>
      <c r="Q144" s="53">
        <v>2151</v>
      </c>
    </row>
    <row r="145" spans="1:17">
      <c r="A145" s="14" t="s">
        <v>43</v>
      </c>
    </row>
    <row r="148" spans="1:17">
      <c r="A148" s="14"/>
    </row>
    <row r="152" spans="1:17" ht="21">
      <c r="A152" s="6" t="s">
        <v>89</v>
      </c>
    </row>
    <row r="154" spans="1:17" ht="16.5">
      <c r="A154" s="16" t="s">
        <v>25</v>
      </c>
      <c r="B154" s="28">
        <v>2009</v>
      </c>
      <c r="C154" s="28">
        <v>2010</v>
      </c>
      <c r="D154" s="28" t="s">
        <v>17</v>
      </c>
      <c r="E154" s="28" t="s">
        <v>18</v>
      </c>
      <c r="F154" s="28" t="s">
        <v>19</v>
      </c>
      <c r="G154" s="28" t="s">
        <v>20</v>
      </c>
      <c r="H154" s="28" t="s">
        <v>21</v>
      </c>
      <c r="I154" s="28" t="s">
        <v>22</v>
      </c>
      <c r="J154" s="28" t="s">
        <v>23</v>
      </c>
      <c r="K154" s="28" t="s">
        <v>24</v>
      </c>
      <c r="L154" s="28" t="s">
        <v>35</v>
      </c>
      <c r="M154" s="28" t="s">
        <v>36</v>
      </c>
      <c r="N154" s="28">
        <v>2021</v>
      </c>
      <c r="O154" s="28">
        <v>2022</v>
      </c>
      <c r="P154" s="28">
        <v>2023</v>
      </c>
      <c r="Q154" s="28">
        <v>2024</v>
      </c>
    </row>
    <row r="155" spans="1:17">
      <c r="A155" s="22" t="s">
        <v>37</v>
      </c>
      <c r="B155" s="33">
        <v>1.0000000000000002</v>
      </c>
      <c r="C155" s="33">
        <v>1.0000000000000002</v>
      </c>
      <c r="D155" s="33">
        <v>0.99999999999999978</v>
      </c>
      <c r="E155" s="33">
        <v>0.99999999999999978</v>
      </c>
      <c r="F155" s="33">
        <v>0.99999999999999978</v>
      </c>
      <c r="G155" s="33">
        <v>1</v>
      </c>
      <c r="H155" s="33">
        <v>1</v>
      </c>
      <c r="I155" s="33">
        <v>1</v>
      </c>
      <c r="J155" s="33">
        <v>1</v>
      </c>
      <c r="K155" s="33">
        <v>1</v>
      </c>
      <c r="L155" s="33">
        <v>0.99999999999999989</v>
      </c>
      <c r="M155" s="33">
        <v>1</v>
      </c>
      <c r="N155" s="33">
        <v>1</v>
      </c>
      <c r="O155" s="33">
        <v>1</v>
      </c>
      <c r="P155" s="33">
        <v>1</v>
      </c>
      <c r="Q155" s="33">
        <v>1</v>
      </c>
    </row>
    <row r="156" spans="1:17">
      <c r="A156" s="32" t="s">
        <v>47</v>
      </c>
      <c r="B156" s="24">
        <v>2.9523725768559115E-3</v>
      </c>
      <c r="C156" s="24">
        <v>3.006765221748935E-3</v>
      </c>
      <c r="D156" s="24">
        <v>4.7469873210062912E-3</v>
      </c>
      <c r="E156" s="24">
        <v>5.9191567797710221E-3</v>
      </c>
      <c r="F156" s="24">
        <v>8.9630494268929748E-3</v>
      </c>
      <c r="G156" s="24">
        <v>1.26661971530401E-2</v>
      </c>
      <c r="H156" s="24">
        <v>1.3576923076923077E-2</v>
      </c>
      <c r="I156" s="24">
        <v>1.4291808873720136E-2</v>
      </c>
      <c r="J156" s="24">
        <v>1.9788612868384507E-2</v>
      </c>
      <c r="K156" s="24">
        <v>1.4183630447238409E-2</v>
      </c>
      <c r="L156" s="24">
        <v>8.8759758966578412E-3</v>
      </c>
      <c r="M156" s="24">
        <v>1.34251634476219E-2</v>
      </c>
      <c r="N156" s="55">
        <f>N9/$N$8</f>
        <v>1.4413991020628555E-2</v>
      </c>
      <c r="O156" s="55">
        <f>O56/$O$55</f>
        <v>1.5416169325689693E-2</v>
      </c>
      <c r="P156" s="55">
        <f>P9/$P$8</f>
        <v>9.4992333295934785E-3</v>
      </c>
      <c r="Q156" s="55">
        <f>Q9/$Q$8</f>
        <v>7.0332480818414318E-3</v>
      </c>
    </row>
    <row r="157" spans="1:17">
      <c r="A157" s="30" t="s">
        <v>48</v>
      </c>
      <c r="B157" s="24">
        <v>5.8155458120280917E-2</v>
      </c>
      <c r="C157" s="24">
        <v>5.1688880626571072E-2</v>
      </c>
      <c r="D157" s="24">
        <v>4.7836368554699429E-2</v>
      </c>
      <c r="E157" s="24">
        <v>4.5146551052727225E-2</v>
      </c>
      <c r="F157" s="24">
        <v>3.7811668803459694E-2</v>
      </c>
      <c r="G157" s="24">
        <v>2.9451309302772264E-2</v>
      </c>
      <c r="H157" s="24">
        <v>2.473076923076923E-2</v>
      </c>
      <c r="I157" s="24">
        <v>2.7762372013651879E-2</v>
      </c>
      <c r="J157" s="24">
        <v>2.5343311217404723E-2</v>
      </c>
      <c r="K157" s="24">
        <v>2.3275424049469737E-2</v>
      </c>
      <c r="L157" s="24">
        <v>3.066972155848623E-2</v>
      </c>
      <c r="M157" s="24">
        <v>1.9376653191595549E-2</v>
      </c>
      <c r="N157" s="55">
        <f t="shared" ref="N157:N197" si="3">N10/$N$8</f>
        <v>2.417330786844921E-2</v>
      </c>
      <c r="O157" s="55">
        <f t="shared" ref="O157:O197" si="4">O57/$O$55</f>
        <v>2.0257888808567152E-2</v>
      </c>
      <c r="P157" s="55">
        <f t="shared" ref="P157:P197" si="5">P10/$P$8</f>
        <v>3.3421843250183873E-2</v>
      </c>
      <c r="Q157" s="55">
        <f t="shared" ref="Q157:Q197" si="6">Q10/$Q$8</f>
        <v>4.1856960175374498E-2</v>
      </c>
    </row>
    <row r="158" spans="1:17">
      <c r="A158" s="30" t="s">
        <v>49</v>
      </c>
      <c r="B158" s="24">
        <v>3.7689862683266956E-4</v>
      </c>
      <c r="C158" s="24">
        <v>4.2030051486813074E-4</v>
      </c>
      <c r="D158" s="24">
        <v>4.5375614097854257E-4</v>
      </c>
      <c r="E158" s="24">
        <v>8.2210510830153089E-4</v>
      </c>
      <c r="F158" s="24">
        <v>1.6762662890602575E-3</v>
      </c>
      <c r="G158" s="24">
        <v>2.9558016945173612E-3</v>
      </c>
      <c r="H158" s="24">
        <v>2.8974358974358976E-3</v>
      </c>
      <c r="I158" s="24">
        <v>3.0823378839590445E-3</v>
      </c>
      <c r="J158" s="24">
        <v>3.3173892917759606E-3</v>
      </c>
      <c r="K158" s="24">
        <v>4.1621171663009052E-3</v>
      </c>
      <c r="L158" s="24">
        <v>4.7113311506827441E-3</v>
      </c>
      <c r="M158" s="24">
        <v>3.5184907920347355E-3</v>
      </c>
      <c r="N158" s="55">
        <f t="shared" si="3"/>
        <v>4.294699371044027E-3</v>
      </c>
      <c r="O158" s="55">
        <f t="shared" si="4"/>
        <v>4.908965586806314E-3</v>
      </c>
      <c r="P158" s="55">
        <f t="shared" si="5"/>
        <v>2.5888111829994475E-3</v>
      </c>
      <c r="Q158" s="55">
        <f t="shared" si="6"/>
        <v>2.2835221044939717E-3</v>
      </c>
    </row>
    <row r="159" spans="1:17">
      <c r="A159" s="30" t="s">
        <v>50</v>
      </c>
      <c r="B159" s="24">
        <v>9.296832795205849E-4</v>
      </c>
      <c r="C159" s="24">
        <v>8.9717994519927899E-4</v>
      </c>
      <c r="D159" s="24">
        <v>1.4310770600092497E-3</v>
      </c>
      <c r="E159" s="24">
        <v>1.6009415266924549E-3</v>
      </c>
      <c r="F159" s="24">
        <v>2.8511835281961003E-3</v>
      </c>
      <c r="G159" s="24">
        <v>3.1692169793200589E-3</v>
      </c>
      <c r="H159" s="24">
        <v>2.9615384615384616E-3</v>
      </c>
      <c r="I159" s="24">
        <v>2.6877133105802048E-3</v>
      </c>
      <c r="J159" s="24">
        <v>4.0503008794939054E-3</v>
      </c>
      <c r="K159" s="24">
        <v>4.0648209208549099E-3</v>
      </c>
      <c r="L159" s="24">
        <v>4.7911842210332988E-3</v>
      </c>
      <c r="M159" s="24">
        <v>7.8978889055247789E-3</v>
      </c>
      <c r="N159" s="55">
        <f t="shared" si="3"/>
        <v>5.7545971781975264E-3</v>
      </c>
      <c r="O159" s="55">
        <f t="shared" si="4"/>
        <v>8.7756165627153968E-3</v>
      </c>
      <c r="P159" s="55">
        <f t="shared" si="5"/>
        <v>4.9449202371899554E-3</v>
      </c>
      <c r="Q159" s="55">
        <f t="shared" si="6"/>
        <v>3.3065400073072708E-3</v>
      </c>
    </row>
    <row r="160" spans="1:17">
      <c r="A160" s="32" t="s">
        <v>51</v>
      </c>
      <c r="B160" s="24">
        <v>2.2777240348254332E-2</v>
      </c>
      <c r="C160" s="24">
        <v>3.8619151154614013E-2</v>
      </c>
      <c r="D160" s="24">
        <v>4.6536182689203225E-2</v>
      </c>
      <c r="E160" s="24">
        <v>6.42453507792691E-2</v>
      </c>
      <c r="F160" s="24">
        <v>8.9607531717024819E-2</v>
      </c>
      <c r="G160" s="24">
        <v>9.7424077512431442E-2</v>
      </c>
      <c r="H160" s="24">
        <v>0.10488461538461538</v>
      </c>
      <c r="I160" s="24">
        <v>0.10259172354948805</v>
      </c>
      <c r="J160" s="24">
        <v>9.5741397932417843E-2</v>
      </c>
      <c r="K160" s="24">
        <v>8.1707224786759056E-2</v>
      </c>
      <c r="L160" s="24">
        <v>7.0485690944047566E-2</v>
      </c>
      <c r="M160" s="24">
        <v>5.9652143534461244E-2</v>
      </c>
      <c r="N160" s="55">
        <f t="shared" si="3"/>
        <v>4.8236623436359455E-2</v>
      </c>
      <c r="O160" s="55">
        <f t="shared" si="4"/>
        <v>3.5842173394078983E-2</v>
      </c>
      <c r="P160" s="55">
        <f t="shared" si="5"/>
        <v>3.3455086411442299E-2</v>
      </c>
      <c r="Q160" s="55">
        <f t="shared" si="6"/>
        <v>3.1864267446108881E-2</v>
      </c>
    </row>
    <row r="161" spans="1:17">
      <c r="A161" s="30" t="s">
        <v>52</v>
      </c>
      <c r="B161" s="24">
        <v>1.1847180170106913E-2</v>
      </c>
      <c r="C161" s="24">
        <v>1.4047736439246368E-2</v>
      </c>
      <c r="D161" s="24">
        <v>1.6178151641811883E-2</v>
      </c>
      <c r="E161" s="24">
        <v>2.1980494474588299E-2</v>
      </c>
      <c r="F161" s="24">
        <v>2.1324556535716337E-2</v>
      </c>
      <c r="G161" s="24">
        <v>2.3240924515013764E-2</v>
      </c>
      <c r="H161" s="24">
        <v>2.1153846153846155E-2</v>
      </c>
      <c r="I161" s="24">
        <v>2.6823805460750853E-2</v>
      </c>
      <c r="J161" s="24">
        <v>2.3723190865607161E-2</v>
      </c>
      <c r="K161" s="24">
        <v>2.5924044064388495E-2</v>
      </c>
      <c r="L161" s="24">
        <v>2.9226223748303123E-2</v>
      </c>
      <c r="M161" s="24">
        <v>2.2246344263113241E-2</v>
      </c>
      <c r="N161" s="55">
        <f t="shared" si="3"/>
        <v>2.3313368064235503E-2</v>
      </c>
      <c r="O161" s="55">
        <f t="shared" si="4"/>
        <v>1.4088058773094833E-2</v>
      </c>
      <c r="P161" s="55">
        <f t="shared" si="5"/>
        <v>2.4874195411612666E-2</v>
      </c>
      <c r="Q161" s="55">
        <f t="shared" si="6"/>
        <v>2.3570515162586774E-2</v>
      </c>
    </row>
    <row r="162" spans="1:17">
      <c r="A162" s="30" t="s">
        <v>53</v>
      </c>
      <c r="B162" s="24">
        <v>8.4174026659296201E-4</v>
      </c>
      <c r="C162" s="24">
        <v>6.6278158113820612E-4</v>
      </c>
      <c r="D162" s="24">
        <v>1.2041989895199784E-3</v>
      </c>
      <c r="E162" s="24">
        <v>1.2894069593360853E-3</v>
      </c>
      <c r="F162" s="24">
        <v>2.3115635584301268E-3</v>
      </c>
      <c r="G162" s="24">
        <v>3.8841581834090956E-3</v>
      </c>
      <c r="H162" s="24">
        <v>4.5128205128205125E-3</v>
      </c>
      <c r="I162" s="24">
        <v>4.5648464163822525E-3</v>
      </c>
      <c r="J162" s="24">
        <v>4.8989353494831049E-3</v>
      </c>
      <c r="K162" s="24">
        <v>4.7999481086690955E-3</v>
      </c>
      <c r="L162" s="24">
        <v>6.4742412422680732E-3</v>
      </c>
      <c r="M162" s="24">
        <v>5.8891051554623942E-3</v>
      </c>
      <c r="N162" s="55">
        <f t="shared" si="3"/>
        <v>8.5644004919655618E-3</v>
      </c>
      <c r="O162" s="55">
        <f t="shared" si="4"/>
        <v>2.118252273758889E-3</v>
      </c>
      <c r="P162" s="55">
        <f t="shared" si="5"/>
        <v>5.4020137044932292E-3</v>
      </c>
      <c r="Q162" s="55">
        <f t="shared" si="6"/>
        <v>3.617099013518451E-3</v>
      </c>
    </row>
    <row r="163" spans="1:17">
      <c r="A163" s="30" t="s">
        <v>54</v>
      </c>
      <c r="B163" s="24">
        <v>1.3693983441586994E-2</v>
      </c>
      <c r="C163" s="24">
        <v>1.3643601328796244E-2</v>
      </c>
      <c r="D163" s="24">
        <v>1.3577779910819467E-2</v>
      </c>
      <c r="E163" s="24">
        <v>1.3750789653590868E-2</v>
      </c>
      <c r="F163" s="24">
        <v>1.2154844141678946E-2</v>
      </c>
      <c r="G163" s="24">
        <v>1.2740892502721046E-2</v>
      </c>
      <c r="H163" s="24">
        <v>9.6538461538461535E-3</v>
      </c>
      <c r="I163" s="24">
        <v>1.1017491467576792E-2</v>
      </c>
      <c r="J163" s="24">
        <v>1.164943681530628E-2</v>
      </c>
      <c r="K163" s="24">
        <v>9.599896217338191E-3</v>
      </c>
      <c r="L163" s="24">
        <v>1.1351421077525046E-2</v>
      </c>
      <c r="M163" s="24">
        <v>6.0513050855916552E-3</v>
      </c>
      <c r="N163" s="55">
        <f t="shared" si="3"/>
        <v>8.4494085414021022E-3</v>
      </c>
      <c r="O163" s="55">
        <f t="shared" si="4"/>
        <v>6.7918564968142154E-3</v>
      </c>
      <c r="P163" s="55">
        <f t="shared" si="5"/>
        <v>9.0961599993351367E-3</v>
      </c>
      <c r="Q163" s="55">
        <f t="shared" si="6"/>
        <v>1.0079466569236389E-2</v>
      </c>
    </row>
    <row r="164" spans="1:17">
      <c r="A164" s="30" t="s">
        <v>55</v>
      </c>
      <c r="B164" s="24">
        <v>4.2338279080869883E-3</v>
      </c>
      <c r="C164" s="24">
        <v>3.7665392293951714E-3</v>
      </c>
      <c r="D164" s="24">
        <v>3.6038708889257324E-3</v>
      </c>
      <c r="E164" s="24">
        <v>3.5999550005624929E-3</v>
      </c>
      <c r="F164" s="24">
        <v>4.4164641497158388E-3</v>
      </c>
      <c r="G164" s="24">
        <v>4.2256226390934119E-3</v>
      </c>
      <c r="H164" s="24">
        <v>3.9230769230769232E-3</v>
      </c>
      <c r="I164" s="24">
        <v>4.1702218430034127E-3</v>
      </c>
      <c r="J164" s="24">
        <v>4.4746181144885051E-3</v>
      </c>
      <c r="K164" s="24">
        <v>4.2377920238700125E-3</v>
      </c>
      <c r="L164" s="24">
        <v>4.1216469388632611E-3</v>
      </c>
      <c r="M164" s="24">
        <v>5.7019513899286322E-3</v>
      </c>
      <c r="N164" s="55">
        <f t="shared" si="3"/>
        <v>5.1046426750127492E-3</v>
      </c>
      <c r="O164" s="55">
        <f t="shared" si="4"/>
        <v>2.5217288973320108E-3</v>
      </c>
      <c r="P164" s="55">
        <f t="shared" si="5"/>
        <v>2.1691162721118964E-3</v>
      </c>
      <c r="Q164" s="55">
        <f t="shared" si="6"/>
        <v>2.6032151991231276E-3</v>
      </c>
    </row>
    <row r="165" spans="1:17">
      <c r="A165" s="30" t="s">
        <v>56</v>
      </c>
      <c r="B165" s="24">
        <v>0.20763345352211768</v>
      </c>
      <c r="C165" s="24">
        <v>0.1939444395050153</v>
      </c>
      <c r="D165" s="24">
        <v>0.17280255499611691</v>
      </c>
      <c r="E165" s="24">
        <v>0.16784790190122623</v>
      </c>
      <c r="F165" s="24">
        <v>0.14625232017451539</v>
      </c>
      <c r="G165" s="24">
        <v>0.11679151460827625</v>
      </c>
      <c r="H165" s="24">
        <v>0.10521794871794872</v>
      </c>
      <c r="I165" s="24">
        <v>9.060366894197952E-2</v>
      </c>
      <c r="J165" s="24">
        <v>9.6898626755130376E-2</v>
      </c>
      <c r="K165" s="24">
        <v>7.4323520826801867E-2</v>
      </c>
      <c r="L165" s="24">
        <v>7.863684666367729E-2</v>
      </c>
      <c r="M165" s="24">
        <v>6.0275989419573787E-2</v>
      </c>
      <c r="N165" s="55">
        <f t="shared" si="3"/>
        <v>6.1815672902896794E-2</v>
      </c>
      <c r="O165" s="55">
        <f t="shared" si="4"/>
        <v>4.8702990770472236E-2</v>
      </c>
      <c r="P165" s="55">
        <f t="shared" si="5"/>
        <v>8.4686953305824611E-2</v>
      </c>
      <c r="Q165" s="55">
        <f t="shared" si="6"/>
        <v>0.12763061746437707</v>
      </c>
    </row>
    <row r="166" spans="1:17">
      <c r="A166" s="30" t="s">
        <v>57</v>
      </c>
      <c r="B166" s="24">
        <v>3.3870623264695907E-2</v>
      </c>
      <c r="C166" s="24">
        <v>2.8661262033122914E-2</v>
      </c>
      <c r="D166" s="24">
        <v>2.6946133910418068E-2</v>
      </c>
      <c r="E166" s="24">
        <v>2.5277568645776544E-2</v>
      </c>
      <c r="F166" s="24">
        <v>2.6188790447578408E-2</v>
      </c>
      <c r="G166" s="24">
        <v>3.0881191710950339E-2</v>
      </c>
      <c r="H166" s="24">
        <v>3.0782051282051283E-2</v>
      </c>
      <c r="I166" s="24">
        <v>3.0684726962457338E-2</v>
      </c>
      <c r="J166" s="24">
        <v>3.1939515506866224E-2</v>
      </c>
      <c r="K166" s="24">
        <v>2.9869947351920521E-2</v>
      </c>
      <c r="L166" s="24">
        <v>3.3734850951172922E-2</v>
      </c>
      <c r="M166" s="24">
        <v>4.3906273394220693E-2</v>
      </c>
      <c r="N166" s="55">
        <f t="shared" si="3"/>
        <v>2.9787914845960783E-2</v>
      </c>
      <c r="O166" s="55">
        <f t="shared" si="4"/>
        <v>2.472975471983592E-2</v>
      </c>
      <c r="P166" s="55">
        <f t="shared" si="5"/>
        <v>4.0988817831631698E-2</v>
      </c>
      <c r="Q166" s="55">
        <f t="shared" si="6"/>
        <v>3.5650347095359886E-2</v>
      </c>
    </row>
    <row r="167" spans="1:17">
      <c r="A167" s="30" t="s">
        <v>58</v>
      </c>
      <c r="B167" s="24">
        <v>0.32374335716170205</v>
      </c>
      <c r="C167" s="24">
        <v>0.34829172088812732</v>
      </c>
      <c r="D167" s="24">
        <v>0.27946142636497701</v>
      </c>
      <c r="E167" s="24">
        <v>0.20563877566915029</v>
      </c>
      <c r="F167" s="24">
        <v>0.15925295164469278</v>
      </c>
      <c r="G167" s="24">
        <v>0.11506285080137439</v>
      </c>
      <c r="H167" s="24">
        <v>0.10629487179487179</v>
      </c>
      <c r="I167" s="24">
        <v>8.8577218430034133E-2</v>
      </c>
      <c r="J167" s="24">
        <v>0.10361055392686314</v>
      </c>
      <c r="K167" s="24">
        <v>8.558826391066042E-2</v>
      </c>
      <c r="L167" s="24">
        <v>7.446605937382908E-2</v>
      </c>
      <c r="M167" s="24">
        <v>6.623995608124969E-2</v>
      </c>
      <c r="N167" s="55">
        <f t="shared" si="3"/>
        <v>5.6561040727149098E-2</v>
      </c>
      <c r="O167" s="55">
        <f t="shared" si="4"/>
        <v>5.9378309769177746E-2</v>
      </c>
      <c r="P167" s="55">
        <f t="shared" si="5"/>
        <v>4.2713306821912232E-2</v>
      </c>
      <c r="Q167" s="55">
        <f t="shared" si="6"/>
        <v>4.5327913774205336E-2</v>
      </c>
    </row>
    <row r="168" spans="1:17">
      <c r="A168" s="30" t="s">
        <v>59</v>
      </c>
      <c r="B168" s="24">
        <v>1.4070882068419664E-3</v>
      </c>
      <c r="C168" s="24">
        <v>1.2204880335593795E-3</v>
      </c>
      <c r="D168" s="24">
        <v>1.4485292192776551E-3</v>
      </c>
      <c r="E168" s="24">
        <v>1.6528639545851831E-3</v>
      </c>
      <c r="F168" s="24">
        <v>1.9250272680303871E-3</v>
      </c>
      <c r="G168" s="24">
        <v>2.1875066692276499E-3</v>
      </c>
      <c r="H168" s="24">
        <v>2.5128205128205129E-3</v>
      </c>
      <c r="I168" s="24">
        <v>2.7837030716723549E-3</v>
      </c>
      <c r="J168" s="24">
        <v>3.3173892917759606E-3</v>
      </c>
      <c r="K168" s="24">
        <v>3.5026648360558265E-3</v>
      </c>
      <c r="L168" s="24">
        <v>5.6142851000313271E-3</v>
      </c>
      <c r="M168" s="24">
        <v>3.2939062733942205E-3</v>
      </c>
      <c r="N168" s="55">
        <f t="shared" si="3"/>
        <v>3.7147399682022257E-3</v>
      </c>
      <c r="O168" s="55">
        <f t="shared" si="4"/>
        <v>2.1518753257233161E-3</v>
      </c>
      <c r="P168" s="55">
        <f t="shared" si="5"/>
        <v>7.1680566463467842E-3</v>
      </c>
      <c r="Q168" s="55">
        <f t="shared" si="6"/>
        <v>1.0846729996346364E-2</v>
      </c>
    </row>
    <row r="169" spans="1:17">
      <c r="A169" s="30" t="s">
        <v>60</v>
      </c>
      <c r="B169" s="24">
        <v>5.4147769388293533E-3</v>
      </c>
      <c r="C169" s="24">
        <v>4.0979300199642747E-3</v>
      </c>
      <c r="D169" s="24">
        <v>5.3403607361320778E-3</v>
      </c>
      <c r="E169" s="24">
        <v>8.4633557465147065E-3</v>
      </c>
      <c r="F169" s="24">
        <v>7.2293767580703799E-3</v>
      </c>
      <c r="G169" s="24">
        <v>7.7683163668181912E-3</v>
      </c>
      <c r="H169" s="24">
        <v>5.5256410256410253E-3</v>
      </c>
      <c r="I169" s="24">
        <v>7.7431740614334471E-3</v>
      </c>
      <c r="J169" s="24">
        <v>1.2228051226662552E-2</v>
      </c>
      <c r="K169" s="24">
        <v>1.2410676641333607E-2</v>
      </c>
      <c r="L169" s="24">
        <v>5.2088772044054325E-3</v>
      </c>
      <c r="M169" s="24">
        <v>9.1954883465588666E-3</v>
      </c>
      <c r="N169" s="55">
        <f t="shared" si="3"/>
        <v>6.8045236833421657E-3</v>
      </c>
      <c r="O169" s="55">
        <f t="shared" si="4"/>
        <v>2.353613637509877E-3</v>
      </c>
      <c r="P169" s="55">
        <f t="shared" si="5"/>
        <v>4.7537720599540416E-3</v>
      </c>
      <c r="Q169" s="55">
        <f t="shared" si="6"/>
        <v>5.4302155644866644E-3</v>
      </c>
    </row>
    <row r="170" spans="1:17">
      <c r="A170" s="30" t="s">
        <v>61</v>
      </c>
      <c r="B170" s="24">
        <v>4.9750618741912387E-3</v>
      </c>
      <c r="C170" s="24">
        <v>3.5806370785881137E-3</v>
      </c>
      <c r="D170" s="24">
        <v>4.1012574280752884E-3</v>
      </c>
      <c r="E170" s="24">
        <v>3.4961101447770365E-3</v>
      </c>
      <c r="F170" s="24">
        <v>4.8144817160680458E-3</v>
      </c>
      <c r="G170" s="24">
        <v>5.2713575346266302E-3</v>
      </c>
      <c r="H170" s="24">
        <v>4.9102564102564104E-3</v>
      </c>
      <c r="I170" s="24">
        <v>4.4688566552901028E-3</v>
      </c>
      <c r="J170" s="24">
        <v>5.4004011726585402E-3</v>
      </c>
      <c r="K170" s="24">
        <v>4.7567053329153194E-3</v>
      </c>
      <c r="L170" s="24">
        <v>4.8403245720182557E-3</v>
      </c>
      <c r="M170" s="24">
        <v>6.1136896741029092E-3</v>
      </c>
      <c r="N170" s="55">
        <f t="shared" si="3"/>
        <v>4.0897137200395974E-3</v>
      </c>
      <c r="O170" s="55">
        <f t="shared" si="4"/>
        <v>5.4133113662727167E-3</v>
      </c>
      <c r="P170" s="55">
        <f t="shared" si="5"/>
        <v>3.2495190130105421E-3</v>
      </c>
      <c r="Q170" s="55">
        <f t="shared" si="6"/>
        <v>2.4981731823164048E-3</v>
      </c>
    </row>
    <row r="171" spans="1:17">
      <c r="A171" s="30" t="s">
        <v>62</v>
      </c>
      <c r="B171" s="24">
        <v>1.0050630048871188E-3</v>
      </c>
      <c r="C171" s="24">
        <v>7.3552590101922874E-4</v>
      </c>
      <c r="D171" s="24">
        <v>1.4223509803750469E-3</v>
      </c>
      <c r="E171" s="24">
        <v>1.7307475964242756E-3</v>
      </c>
      <c r="F171" s="24">
        <v>3.2530281865324633E-3</v>
      </c>
      <c r="G171" s="24">
        <v>3.9054997118893654E-3</v>
      </c>
      <c r="H171" s="24">
        <v>4.0128205128205129E-3</v>
      </c>
      <c r="I171" s="24">
        <v>3.7009385665529009E-3</v>
      </c>
      <c r="J171" s="24">
        <v>5.9404412899243947E-3</v>
      </c>
      <c r="K171" s="24">
        <v>5.1999437843915199E-3</v>
      </c>
      <c r="L171" s="24">
        <v>4.4779144835041989E-3</v>
      </c>
      <c r="M171" s="24">
        <v>4.5291211259170534E-3</v>
      </c>
      <c r="N171" s="55">
        <f t="shared" si="3"/>
        <v>3.7447378683492156E-3</v>
      </c>
      <c r="O171" s="55">
        <f t="shared" si="4"/>
        <v>7.0944639644940572E-3</v>
      </c>
      <c r="P171" s="55">
        <f t="shared" si="5"/>
        <v>4.2177260846620211E-3</v>
      </c>
      <c r="Q171" s="55">
        <f t="shared" si="6"/>
        <v>3.5714285714285713E-3</v>
      </c>
    </row>
    <row r="172" spans="1:17">
      <c r="A172" s="30" t="s">
        <v>63</v>
      </c>
      <c r="B172" s="24">
        <v>6.9098081585989418E-4</v>
      </c>
      <c r="C172" s="24">
        <v>6.8702968776521362E-4</v>
      </c>
      <c r="D172" s="24">
        <v>1.0296773968359236E-3</v>
      </c>
      <c r="E172" s="24">
        <v>9.0864248812274457E-4</v>
      </c>
      <c r="F172" s="24">
        <v>7.0801201706883023E-4</v>
      </c>
      <c r="G172" s="24">
        <v>2.7103741169942591E-3</v>
      </c>
      <c r="H172" s="24">
        <v>2.1666666666666666E-3</v>
      </c>
      <c r="I172" s="24">
        <v>2.5810580204778158E-3</v>
      </c>
      <c r="J172" s="24">
        <v>2.8930720567813609E-3</v>
      </c>
      <c r="K172" s="24">
        <v>2.1837601755656695E-3</v>
      </c>
      <c r="L172" s="24">
        <v>2.2481710575617785E-3</v>
      </c>
      <c r="M172" s="24">
        <v>3.2315216848829665E-3</v>
      </c>
      <c r="N172" s="70" t="s">
        <v>29</v>
      </c>
      <c r="O172" s="70" t="s">
        <v>29</v>
      </c>
      <c r="P172" s="70" t="s">
        <v>29</v>
      </c>
      <c r="Q172" s="70" t="s">
        <v>29</v>
      </c>
    </row>
    <row r="173" spans="1:17">
      <c r="A173" s="30" t="s">
        <v>64</v>
      </c>
      <c r="B173" s="24">
        <v>3.630790105154717E-3</v>
      </c>
      <c r="C173" s="24">
        <v>3.572554376379111E-3</v>
      </c>
      <c r="D173" s="24">
        <v>3.3508145795338529E-3</v>
      </c>
      <c r="E173" s="24">
        <v>2.9768858658497537E-3</v>
      </c>
      <c r="F173" s="24">
        <v>2.7248894927189575E-3</v>
      </c>
      <c r="G173" s="24">
        <v>3.6173890774057237E-3</v>
      </c>
      <c r="H173" s="24">
        <v>3.641025641025641E-3</v>
      </c>
      <c r="I173" s="24">
        <v>3.338310580204778E-3</v>
      </c>
      <c r="J173" s="24">
        <v>3.9731522913130689E-3</v>
      </c>
      <c r="K173" s="24">
        <v>3.4161792845482752E-3</v>
      </c>
      <c r="L173" s="24">
        <v>3.273975884372754E-3</v>
      </c>
      <c r="M173" s="24">
        <v>4.5915057144283074E-3</v>
      </c>
      <c r="N173" s="55">
        <f t="shared" si="3"/>
        <v>4.7196696231263813E-3</v>
      </c>
      <c r="O173" s="55">
        <f t="shared" si="4"/>
        <v>2.9924516248339863E-3</v>
      </c>
      <c r="P173" s="55">
        <f t="shared" si="5"/>
        <v>3.9974901413249893E-3</v>
      </c>
      <c r="Q173" s="55">
        <f t="shared" si="6"/>
        <v>4.000730727073438E-3</v>
      </c>
    </row>
    <row r="174" spans="1:17">
      <c r="A174" s="30" t="s">
        <v>65</v>
      </c>
      <c r="B174" s="24">
        <v>3.0277523022224457E-3</v>
      </c>
      <c r="C174" s="24">
        <v>3.8231181448581892E-3</v>
      </c>
      <c r="D174" s="24">
        <v>3.8394750390492063E-3</v>
      </c>
      <c r="E174" s="24">
        <v>5.0018605536661558E-3</v>
      </c>
      <c r="F174" s="24">
        <v>8.1708413861727169E-3</v>
      </c>
      <c r="G174" s="24">
        <v>1.2986320080244147E-2</v>
      </c>
      <c r="H174" s="24">
        <v>1.4294871794871794E-2</v>
      </c>
      <c r="I174" s="24">
        <v>1.5902303754266212E-2</v>
      </c>
      <c r="J174" s="24">
        <v>1.7859898163863602E-2</v>
      </c>
      <c r="K174" s="24">
        <v>1.8161965816585766E-2</v>
      </c>
      <c r="L174" s="24">
        <v>3.1720096560789689E-2</v>
      </c>
      <c r="M174" s="24">
        <v>1.9339222438488797E-2</v>
      </c>
      <c r="N174" s="55">
        <f t="shared" si="3"/>
        <v>2.6938114331996759E-2</v>
      </c>
      <c r="O174" s="55">
        <f t="shared" si="4"/>
        <v>1.1482272245851756E-2</v>
      </c>
      <c r="P174" s="55">
        <f t="shared" si="5"/>
        <v>4.8493461485719987E-2</v>
      </c>
      <c r="Q174" s="55">
        <f t="shared" si="6"/>
        <v>6.3550420168067223E-2</v>
      </c>
    </row>
    <row r="175" spans="1:17">
      <c r="A175" s="30" t="s">
        <v>66</v>
      </c>
      <c r="B175" s="24">
        <v>2.7011068256341318E-3</v>
      </c>
      <c r="C175" s="24">
        <v>2.4813895781637717E-3</v>
      </c>
      <c r="D175" s="24">
        <v>2.7923454829448776E-3</v>
      </c>
      <c r="E175" s="24">
        <v>2.7259274643682339E-3</v>
      </c>
      <c r="F175" s="24">
        <v>3.9878298474903843E-3</v>
      </c>
      <c r="G175" s="24">
        <v>5.6234927545510812E-3</v>
      </c>
      <c r="H175" s="24">
        <v>5.2820512820512819E-3</v>
      </c>
      <c r="I175" s="24">
        <v>6.4099829351535837E-3</v>
      </c>
      <c r="J175" s="24">
        <v>6.904798642184848E-3</v>
      </c>
      <c r="K175" s="24">
        <v>6.6701981600198919E-3</v>
      </c>
      <c r="L175" s="24">
        <v>1.352588160860939E-2</v>
      </c>
      <c r="M175" s="24">
        <v>1.298847132804312E-2</v>
      </c>
      <c r="N175" s="55">
        <f t="shared" si="3"/>
        <v>1.3109082364234503E-2</v>
      </c>
      <c r="O175" s="55">
        <f t="shared" si="4"/>
        <v>1.9299631827580991E-2</v>
      </c>
      <c r="P175" s="55">
        <f t="shared" si="5"/>
        <v>9.6031182085260392E-3</v>
      </c>
      <c r="Q175" s="55">
        <f t="shared" si="6"/>
        <v>6.663317500913409E-3</v>
      </c>
    </row>
    <row r="176" spans="1:17">
      <c r="A176" s="30" t="s">
        <v>67</v>
      </c>
      <c r="B176" s="24">
        <v>1.1809490307423647E-3</v>
      </c>
      <c r="C176" s="24">
        <v>1.0911647982153392E-3</v>
      </c>
      <c r="D176" s="24">
        <v>1.4136249007408442E-3</v>
      </c>
      <c r="E176" s="24">
        <v>1.2980606973182066E-3</v>
      </c>
      <c r="F176" s="24">
        <v>1.7145372089018159E-3</v>
      </c>
      <c r="G176" s="24">
        <v>2.1234820837868406E-3</v>
      </c>
      <c r="H176" s="24">
        <v>2.1410256410256409E-3</v>
      </c>
      <c r="I176" s="24">
        <v>2.7623720136518773E-3</v>
      </c>
      <c r="J176" s="24">
        <v>2.7002005863292701E-3</v>
      </c>
      <c r="K176" s="24">
        <v>2.8107804239954162E-3</v>
      </c>
      <c r="L176" s="24">
        <v>5.7739912407324366E-3</v>
      </c>
      <c r="M176" s="24">
        <v>3.8428906522932575E-3</v>
      </c>
      <c r="N176" s="55">
        <f t="shared" si="3"/>
        <v>6.9545131840771145E-3</v>
      </c>
      <c r="O176" s="55">
        <f t="shared" si="4"/>
        <v>5.093892372610662E-3</v>
      </c>
      <c r="P176" s="55">
        <f t="shared" si="5"/>
        <v>6.2912682681559601E-3</v>
      </c>
      <c r="Q176" s="55">
        <f t="shared" si="6"/>
        <v>5.7544757033248083E-3</v>
      </c>
    </row>
    <row r="177" spans="1:17">
      <c r="A177" s="30" t="s">
        <v>68</v>
      </c>
      <c r="B177" s="24">
        <v>5.9047451537118237E-4</v>
      </c>
      <c r="C177" s="24">
        <v>6.5469887892920361E-4</v>
      </c>
      <c r="D177" s="24">
        <v>9.9477307829911265E-4</v>
      </c>
      <c r="E177" s="24">
        <v>1.124985937675779E-3</v>
      </c>
      <c r="F177" s="24">
        <v>2.2541571786677895E-3</v>
      </c>
      <c r="G177" s="24">
        <v>2.8384232878758777E-3</v>
      </c>
      <c r="H177" s="24">
        <v>2.7179487179487178E-3</v>
      </c>
      <c r="I177" s="24">
        <v>2.677047781569966E-3</v>
      </c>
      <c r="J177" s="24">
        <v>3.5488350563184692E-3</v>
      </c>
      <c r="K177" s="24">
        <v>2.7891590361185286E-3</v>
      </c>
      <c r="L177" s="24">
        <v>3.1818377262759598E-3</v>
      </c>
      <c r="M177" s="24">
        <v>5.0281978340070872E-3</v>
      </c>
      <c r="N177" s="55">
        <f t="shared" si="3"/>
        <v>3.6797424180307378E-3</v>
      </c>
      <c r="O177" s="55">
        <f t="shared" si="4"/>
        <v>5.3124422103794358E-3</v>
      </c>
      <c r="P177" s="55">
        <f t="shared" si="5"/>
        <v>2.8298241021229914E-3</v>
      </c>
      <c r="Q177" s="55">
        <f t="shared" si="6"/>
        <v>2.8544026306174643E-3</v>
      </c>
    </row>
    <row r="178" spans="1:17">
      <c r="A178" s="30" t="s">
        <v>69</v>
      </c>
      <c r="B178" s="24">
        <v>8.3960450770757686E-2</v>
      </c>
      <c r="C178" s="24">
        <v>8.6509161742953908E-2</v>
      </c>
      <c r="D178" s="24">
        <v>0.12589115088264297</v>
      </c>
      <c r="E178" s="24">
        <v>0.13987036700502783</v>
      </c>
      <c r="F178" s="24">
        <v>0.17813965058650186</v>
      </c>
      <c r="G178" s="24">
        <v>0.21053417845786115</v>
      </c>
      <c r="H178" s="24">
        <v>0.25517948717948719</v>
      </c>
      <c r="I178" s="24">
        <v>0.27018984641638227</v>
      </c>
      <c r="J178" s="24">
        <v>0.21952630766856968</v>
      </c>
      <c r="K178" s="24">
        <v>0.28955362644728166</v>
      </c>
      <c r="L178" s="24">
        <v>0.21625439959704912</v>
      </c>
      <c r="M178" s="24">
        <v>0.29348205819234419</v>
      </c>
      <c r="N178" s="55">
        <f t="shared" si="3"/>
        <v>0.29603927725059248</v>
      </c>
      <c r="O178" s="55">
        <f t="shared" si="4"/>
        <v>0.41637106400147944</v>
      </c>
      <c r="P178" s="55">
        <f t="shared" si="5"/>
        <v>0.19031294280929645</v>
      </c>
      <c r="Q178" s="55">
        <f t="shared" si="6"/>
        <v>0.13259499451954695</v>
      </c>
    </row>
    <row r="179" spans="1:17">
      <c r="A179" s="30" t="s">
        <v>70</v>
      </c>
      <c r="B179" s="24">
        <v>9.296832795205849E-4</v>
      </c>
      <c r="C179" s="24">
        <v>9.133453496172841E-4</v>
      </c>
      <c r="D179" s="24">
        <v>1.1518425117147619E-3</v>
      </c>
      <c r="E179" s="24">
        <v>1.6615176925673044E-3</v>
      </c>
      <c r="F179" s="24">
        <v>2.6368663770833731E-3</v>
      </c>
      <c r="G179" s="24">
        <v>3.0838508653989799E-3</v>
      </c>
      <c r="H179" s="24">
        <v>3.0512820512820513E-3</v>
      </c>
      <c r="I179" s="24">
        <v>3.4449658703071674E-3</v>
      </c>
      <c r="J179" s="24">
        <v>4.2045980558555775E-3</v>
      </c>
      <c r="K179" s="24">
        <v>3.5134755299942705E-3</v>
      </c>
      <c r="L179" s="24">
        <v>1.6032039508842191E-3</v>
      </c>
      <c r="M179" s="24">
        <v>2.8696910715176921E-3</v>
      </c>
      <c r="N179" s="55">
        <f t="shared" si="3"/>
        <v>2.06985511014229E-3</v>
      </c>
      <c r="O179" s="55">
        <f t="shared" si="4"/>
        <v>2.7907133130474254E-3</v>
      </c>
      <c r="P179" s="55">
        <f t="shared" si="5"/>
        <v>2.3394874735612982E-3</v>
      </c>
      <c r="Q179" s="55">
        <f t="shared" si="6"/>
        <v>1.6030325173547681E-3</v>
      </c>
    </row>
    <row r="180" spans="1:17">
      <c r="A180" s="30" t="s">
        <v>71</v>
      </c>
      <c r="B180" s="24">
        <v>7.3369599356759678E-3</v>
      </c>
      <c r="C180" s="24">
        <v>7.5330784587903429E-3</v>
      </c>
      <c r="D180" s="24">
        <v>7.4695241668775473E-3</v>
      </c>
      <c r="E180" s="24">
        <v>7.4595221405886272E-3</v>
      </c>
      <c r="F180" s="24">
        <v>7.7575154518838858E-3</v>
      </c>
      <c r="G180" s="24">
        <v>8.2805130503446657E-3</v>
      </c>
      <c r="H180" s="24">
        <v>7.1153846153846154E-3</v>
      </c>
      <c r="I180" s="24">
        <v>7.3805460750853242E-3</v>
      </c>
      <c r="J180" s="24">
        <v>7.4062644653602842E-3</v>
      </c>
      <c r="K180" s="24">
        <v>7.8377531053718339E-3</v>
      </c>
      <c r="L180" s="24">
        <v>1.3581164503467465E-2</v>
      </c>
      <c r="M180" s="24">
        <v>7.061935419473973E-3</v>
      </c>
      <c r="N180" s="55">
        <f t="shared" si="3"/>
        <v>9.0143689941704075E-3</v>
      </c>
      <c r="O180" s="55">
        <f t="shared" si="4"/>
        <v>4.908965586806314E-3</v>
      </c>
      <c r="P180" s="55">
        <f t="shared" si="5"/>
        <v>1.2939900519839934E-2</v>
      </c>
      <c r="Q180" s="55">
        <f t="shared" si="6"/>
        <v>1.5756302521008403E-2</v>
      </c>
    </row>
    <row r="181" spans="1:17">
      <c r="A181" s="30" t="s">
        <v>72</v>
      </c>
      <c r="B181" s="24">
        <v>5.0253150244355938E-4</v>
      </c>
      <c r="C181" s="24">
        <v>4.607140259131433E-4</v>
      </c>
      <c r="D181" s="24">
        <v>8.551558041518687E-4</v>
      </c>
      <c r="E181" s="24">
        <v>7.8749015637304533E-4</v>
      </c>
      <c r="F181" s="24">
        <v>1.6073786333454525E-3</v>
      </c>
      <c r="G181" s="24">
        <v>2.7957402309153382E-3</v>
      </c>
      <c r="H181" s="24">
        <v>2.6666666666666666E-3</v>
      </c>
      <c r="I181" s="24">
        <v>3.4129692832764505E-3</v>
      </c>
      <c r="J181" s="24">
        <v>3.7417065267705599E-3</v>
      </c>
      <c r="K181" s="24">
        <v>3.8594177360244753E-3</v>
      </c>
      <c r="L181" s="24">
        <v>6.0995460660077765E-3</v>
      </c>
      <c r="M181" s="24">
        <v>4.9907670809003343E-3</v>
      </c>
      <c r="N181" s="55">
        <f t="shared" si="3"/>
        <v>6.6245362824602274E-3</v>
      </c>
      <c r="O181" s="55">
        <f t="shared" si="4"/>
        <v>5.766353411899198E-3</v>
      </c>
      <c r="P181" s="55">
        <f t="shared" si="5"/>
        <v>3.2661405936397522E-3</v>
      </c>
      <c r="Q181" s="55">
        <f t="shared" si="6"/>
        <v>3.0507855316039461E-3</v>
      </c>
    </row>
    <row r="182" spans="1:17">
      <c r="A182" s="30" t="s">
        <v>73</v>
      </c>
      <c r="B182" s="24">
        <v>8.9199341683731802E-4</v>
      </c>
      <c r="C182" s="24">
        <v>1.0426685849613242E-3</v>
      </c>
      <c r="D182" s="24">
        <v>1.0645817153727346E-3</v>
      </c>
      <c r="E182" s="24">
        <v>1.5663265747639693E-3</v>
      </c>
      <c r="F182" s="24">
        <v>2.2235404427945428E-3</v>
      </c>
      <c r="G182" s="24">
        <v>5.1966621849456858E-3</v>
      </c>
      <c r="H182" s="24">
        <v>6.7948717948717952E-3</v>
      </c>
      <c r="I182" s="24">
        <v>9.2683447098976107E-3</v>
      </c>
      <c r="J182" s="24">
        <v>9.7592964048757915E-3</v>
      </c>
      <c r="K182" s="24">
        <v>1.1362039329304548E-2</v>
      </c>
      <c r="L182" s="24">
        <v>1.4219989066271905E-2</v>
      </c>
      <c r="M182" s="24">
        <v>9.0707191695363586E-3</v>
      </c>
      <c r="N182" s="55">
        <f t="shared" si="3"/>
        <v>1.5338926275160739E-2</v>
      </c>
      <c r="O182" s="55">
        <f t="shared" si="4"/>
        <v>4.5054889632331931E-3</v>
      </c>
      <c r="P182" s="55">
        <f t="shared" si="5"/>
        <v>2.2509775567107555E-2</v>
      </c>
      <c r="Q182" s="55">
        <f t="shared" si="6"/>
        <v>2.8703872853489222E-2</v>
      </c>
    </row>
    <row r="183" spans="1:17">
      <c r="A183" s="30" t="s">
        <v>74</v>
      </c>
      <c r="B183" s="24">
        <v>3.3167079161274923E-3</v>
      </c>
      <c r="C183" s="24">
        <v>3.7261257183501587E-3</v>
      </c>
      <c r="D183" s="24">
        <v>5.8464733549158368E-3</v>
      </c>
      <c r="E183" s="24">
        <v>6.1528077052882997E-3</v>
      </c>
      <c r="F183" s="24">
        <v>9.5179777645955713E-3</v>
      </c>
      <c r="G183" s="24">
        <v>1.2346074225836055E-2</v>
      </c>
      <c r="H183" s="24">
        <v>1.6294871794871796E-2</v>
      </c>
      <c r="I183" s="24">
        <v>1.3299914675767919E-2</v>
      </c>
      <c r="J183" s="24">
        <v>1.2536645579385898E-2</v>
      </c>
      <c r="K183" s="24">
        <v>1.5037675268375477E-2</v>
      </c>
      <c r="L183" s="24">
        <v>1.4115565820428872E-2</v>
      </c>
      <c r="M183" s="24">
        <v>1.7218146429106154E-2</v>
      </c>
      <c r="N183" s="55">
        <f t="shared" si="3"/>
        <v>1.6778825482216243E-2</v>
      </c>
      <c r="O183" s="55">
        <f t="shared" si="4"/>
        <v>1.723181413176874E-2</v>
      </c>
      <c r="P183" s="55">
        <f t="shared" si="5"/>
        <v>9.8441311276495844E-3</v>
      </c>
      <c r="Q183" s="55">
        <f t="shared" si="6"/>
        <v>7.8324808184143217E-3</v>
      </c>
    </row>
    <row r="184" spans="1:17">
      <c r="A184" s="30" t="s">
        <v>75</v>
      </c>
      <c r="B184" s="24">
        <v>3.2915813410053143E-3</v>
      </c>
      <c r="C184" s="24">
        <v>3.0310133283759427E-3</v>
      </c>
      <c r="D184" s="24">
        <v>4.284505100393546E-3</v>
      </c>
      <c r="E184" s="24">
        <v>5.1576278373443411E-3</v>
      </c>
      <c r="F184" s="24">
        <v>1.0528330048412714E-2</v>
      </c>
      <c r="G184" s="24">
        <v>1.4373519431461682E-2</v>
      </c>
      <c r="H184" s="24">
        <v>1.2910256410256411E-2</v>
      </c>
      <c r="I184" s="24">
        <v>1.23080204778157E-2</v>
      </c>
      <c r="J184" s="24">
        <v>2.0020058632927017E-2</v>
      </c>
      <c r="K184" s="24">
        <v>1.7361974465140918E-2</v>
      </c>
      <c r="L184" s="24">
        <v>2.3003826804832952E-2</v>
      </c>
      <c r="M184" s="24">
        <v>3.7792583720117782E-2</v>
      </c>
      <c r="N184" s="55">
        <f t="shared" si="3"/>
        <v>2.8702990790644655E-2</v>
      </c>
      <c r="O184" s="55">
        <f t="shared" si="4"/>
        <v>5.0938923726106616E-2</v>
      </c>
      <c r="P184" s="55">
        <f t="shared" si="5"/>
        <v>2.2547174123523278E-2</v>
      </c>
      <c r="Q184" s="55">
        <f t="shared" si="6"/>
        <v>1.5591888929484838E-2</v>
      </c>
    </row>
    <row r="185" spans="1:17">
      <c r="A185" s="30" t="s">
        <v>76</v>
      </c>
      <c r="B185" s="24">
        <v>3.7438596932045176E-3</v>
      </c>
      <c r="C185" s="24">
        <v>6.1913498920959254E-3</v>
      </c>
      <c r="D185" s="24">
        <v>7.5393328039511688E-3</v>
      </c>
      <c r="E185" s="24">
        <v>1.1223898162811427E-2</v>
      </c>
      <c r="F185" s="24">
        <v>1.4539122447808034E-2</v>
      </c>
      <c r="G185" s="24">
        <v>1.7532065646541604E-2</v>
      </c>
      <c r="H185" s="24">
        <v>2.3717948717948717E-2</v>
      </c>
      <c r="I185" s="24">
        <v>2.5821245733788394E-2</v>
      </c>
      <c r="J185" s="24">
        <v>2.8776423391451936E-2</v>
      </c>
      <c r="K185" s="24">
        <v>3.188073642447109E-2</v>
      </c>
      <c r="L185" s="24">
        <v>3.0946136032776614E-2</v>
      </c>
      <c r="M185" s="24">
        <v>2.0412237360882369E-2</v>
      </c>
      <c r="N185" s="55">
        <f t="shared" si="3"/>
        <v>2.3578349515533913E-2</v>
      </c>
      <c r="O185" s="55">
        <f t="shared" si="4"/>
        <v>9.4144545500395079E-3</v>
      </c>
      <c r="P185" s="55">
        <f t="shared" si="5"/>
        <v>2.0963968568591031E-2</v>
      </c>
      <c r="Q185" s="55">
        <f t="shared" si="6"/>
        <v>2.4556996711728171E-2</v>
      </c>
    </row>
    <row r="186" spans="1:17">
      <c r="A186" s="30" t="s">
        <v>77</v>
      </c>
      <c r="B186" s="24">
        <v>8.0003015189014662E-2</v>
      </c>
      <c r="C186" s="24">
        <v>6.7013684014839842E-2</v>
      </c>
      <c r="D186" s="24">
        <v>8.0759867014546377E-2</v>
      </c>
      <c r="E186" s="24">
        <v>0.1039140856893135</v>
      </c>
      <c r="F186" s="24">
        <v>7.9557588166631582E-2</v>
      </c>
      <c r="G186" s="24">
        <v>6.542245555626694E-2</v>
      </c>
      <c r="H186" s="24">
        <v>4.9948717948717948E-2</v>
      </c>
      <c r="I186" s="24">
        <v>4.7856228668941979E-2</v>
      </c>
      <c r="J186" s="24">
        <v>4.6906341613948466E-2</v>
      </c>
      <c r="K186" s="24">
        <v>4.0669830596425982E-2</v>
      </c>
      <c r="L186" s="24">
        <v>3.9594837806129032E-2</v>
      </c>
      <c r="M186" s="24">
        <v>2.6563357788092028E-2</v>
      </c>
      <c r="N186" s="55">
        <f t="shared" si="3"/>
        <v>2.8283020188586798E-2</v>
      </c>
      <c r="O186" s="55">
        <f t="shared" si="4"/>
        <v>2.2140779718575056E-2</v>
      </c>
      <c r="P186" s="55">
        <f t="shared" si="5"/>
        <v>3.7839028302396417E-2</v>
      </c>
      <c r="Q186" s="55">
        <f t="shared" si="6"/>
        <v>4.9319510412860798E-2</v>
      </c>
    </row>
    <row r="187" spans="1:17">
      <c r="A187" s="30" t="s">
        <v>78</v>
      </c>
      <c r="B187" s="24">
        <v>7.6636054122642815E-4</v>
      </c>
      <c r="C187" s="24">
        <v>8.7293183857227149E-4</v>
      </c>
      <c r="D187" s="24">
        <v>1.2652815469593975E-3</v>
      </c>
      <c r="E187" s="24">
        <v>1.5144041468712411E-3</v>
      </c>
      <c r="F187" s="24">
        <v>1.2552861708031153E-3</v>
      </c>
      <c r="G187" s="24">
        <v>1.7073222784215805E-3</v>
      </c>
      <c r="H187" s="24">
        <v>1.3589743589743589E-3</v>
      </c>
      <c r="I187" s="24">
        <v>2.1651023890784985E-3</v>
      </c>
      <c r="J187" s="24">
        <v>2.2758833513346704E-3</v>
      </c>
      <c r="K187" s="24">
        <v>2.3351098907038845E-3</v>
      </c>
      <c r="L187" s="24">
        <v>3.101984655925405E-3</v>
      </c>
      <c r="M187" s="24">
        <v>2.6575834705794281E-3</v>
      </c>
      <c r="N187" s="55">
        <f t="shared" si="3"/>
        <v>4.0847140700150993E-3</v>
      </c>
      <c r="O187" s="55">
        <f t="shared" si="4"/>
        <v>1.5802834423280601E-3</v>
      </c>
      <c r="P187" s="55">
        <f t="shared" si="5"/>
        <v>2.8879996343252261E-3</v>
      </c>
      <c r="Q187" s="55">
        <f t="shared" si="6"/>
        <v>1.8998903909389843E-3</v>
      </c>
    </row>
    <row r="188" spans="1:17">
      <c r="A188" s="30" t="s">
        <v>79</v>
      </c>
      <c r="B188" s="24">
        <v>6.0931944671281579E-3</v>
      </c>
      <c r="C188" s="24">
        <v>6.4661617672020109E-3</v>
      </c>
      <c r="D188" s="24">
        <v>7.7138543966352238E-3</v>
      </c>
      <c r="E188" s="24">
        <v>7.1826025251607428E-3</v>
      </c>
      <c r="F188" s="24">
        <v>4.8412713599571364E-3</v>
      </c>
      <c r="G188" s="24">
        <v>5.2926990631068996E-3</v>
      </c>
      <c r="H188" s="24">
        <v>4.3717948717948716E-3</v>
      </c>
      <c r="I188" s="24">
        <v>5.0874573378839587E-3</v>
      </c>
      <c r="J188" s="24">
        <v>5.2075297022064499E-3</v>
      </c>
      <c r="K188" s="24">
        <v>4.0756316147933539E-3</v>
      </c>
      <c r="L188" s="24">
        <v>3.6609561483792897E-3</v>
      </c>
      <c r="M188" s="24">
        <v>3.194090931776214E-3</v>
      </c>
      <c r="N188" s="55">
        <f t="shared" si="3"/>
        <v>3.9197256192066553E-3</v>
      </c>
      <c r="O188" s="55">
        <f t="shared" si="4"/>
        <v>2.3199905855454499E-3</v>
      </c>
      <c r="P188" s="55">
        <f t="shared" si="5"/>
        <v>3.291072964583567E-3</v>
      </c>
      <c r="Q188" s="55">
        <f t="shared" si="6"/>
        <v>3.1192911947387652E-3</v>
      </c>
    </row>
    <row r="189" spans="1:17">
      <c r="A189" s="30" t="s">
        <v>80</v>
      </c>
      <c r="B189" s="24">
        <v>3.4750053393972136E-2</v>
      </c>
      <c r="C189" s="24">
        <v>3.0722351096418556E-2</v>
      </c>
      <c r="D189" s="24">
        <v>4.3499506976500665E-2</v>
      </c>
      <c r="E189" s="24">
        <v>5.216473255622766E-2</v>
      </c>
      <c r="F189" s="24">
        <v>5.3521881398419409E-2</v>
      </c>
      <c r="G189" s="24">
        <v>5.6128219903109462E-2</v>
      </c>
      <c r="H189" s="24">
        <v>4.6782051282051283E-2</v>
      </c>
      <c r="I189" s="24">
        <v>4.6117747440273041E-2</v>
      </c>
      <c r="J189" s="24">
        <v>4.2045980558555782E-2</v>
      </c>
      <c r="K189" s="24">
        <v>3.9048226505659402E-2</v>
      </c>
      <c r="L189" s="24">
        <v>5.2770594413970605E-2</v>
      </c>
      <c r="M189" s="24">
        <v>3.8878075560213603E-2</v>
      </c>
      <c r="N189" s="55">
        <f t="shared" si="3"/>
        <v>4.0282180247382685E-2</v>
      </c>
      <c r="O189" s="55">
        <f t="shared" si="4"/>
        <v>2.9571474202713381E-2</v>
      </c>
      <c r="P189" s="55">
        <f t="shared" si="5"/>
        <v>4.0136961824384691E-2</v>
      </c>
      <c r="Q189" s="55">
        <f t="shared" si="6"/>
        <v>3.6591158202411399E-2</v>
      </c>
    </row>
    <row r="190" spans="1:17">
      <c r="A190" s="30" t="s">
        <v>81</v>
      </c>
      <c r="B190" s="24">
        <v>2.3744613490458183E-3</v>
      </c>
      <c r="C190" s="24">
        <v>2.5783820046718017E-3</v>
      </c>
      <c r="D190" s="24">
        <v>3.6300491278283406E-3</v>
      </c>
      <c r="E190" s="24">
        <v>4.5691736545600868E-3</v>
      </c>
      <c r="F190" s="24">
        <v>7.9067720392659632E-3</v>
      </c>
      <c r="G190" s="24">
        <v>1.2474123396717673E-2</v>
      </c>
      <c r="H190" s="24">
        <v>1.2307692307692308E-2</v>
      </c>
      <c r="I190" s="24">
        <v>1.2489334470989761E-2</v>
      </c>
      <c r="J190" s="24">
        <v>1.350100293164635E-2</v>
      </c>
      <c r="K190" s="24">
        <v>1.4475519183576395E-2</v>
      </c>
      <c r="L190" s="24">
        <v>2.3218815840392142E-2</v>
      </c>
      <c r="M190" s="24">
        <v>2.2396067275540249E-2</v>
      </c>
      <c r="N190" s="55">
        <f t="shared" si="3"/>
        <v>3.3812633115681903E-2</v>
      </c>
      <c r="O190" s="55">
        <f t="shared" si="4"/>
        <v>1.3919943513272699E-2</v>
      </c>
      <c r="P190" s="55">
        <f t="shared" si="5"/>
        <v>3.1182085260397837E-2</v>
      </c>
      <c r="Q190" s="55">
        <f t="shared" si="6"/>
        <v>2.5168980635732554E-2</v>
      </c>
    </row>
    <row r="191" spans="1:17">
      <c r="A191" s="30" t="s">
        <v>82</v>
      </c>
      <c r="B191" s="24">
        <v>3.3041446285664031E-3</v>
      </c>
      <c r="C191" s="24">
        <v>2.6187955157168145E-3</v>
      </c>
      <c r="D191" s="24">
        <v>2.8534280403842965E-3</v>
      </c>
      <c r="E191" s="24">
        <v>3.2624592192597593E-3</v>
      </c>
      <c r="F191" s="24">
        <v>4.5312769092405135E-3</v>
      </c>
      <c r="G191" s="24">
        <v>6.071664852636746E-3</v>
      </c>
      <c r="H191" s="24">
        <v>5.7692307692307696E-3</v>
      </c>
      <c r="I191" s="24">
        <v>5.5674061433447098E-3</v>
      </c>
      <c r="J191" s="24">
        <v>7.367690171269866E-3</v>
      </c>
      <c r="K191" s="24">
        <v>6.7566837115274432E-3</v>
      </c>
      <c r="L191" s="24">
        <v>8.6609868610986549E-3</v>
      </c>
      <c r="M191" s="24">
        <v>1.3262963517492638E-2</v>
      </c>
      <c r="N191" s="55">
        <f t="shared" si="3"/>
        <v>1.0529262951593388E-2</v>
      </c>
      <c r="O191" s="55">
        <f t="shared" si="4"/>
        <v>8.2376477312845683E-3</v>
      </c>
      <c r="P191" s="55">
        <f t="shared" si="5"/>
        <v>1.1984159633660363E-2</v>
      </c>
      <c r="Q191" s="55">
        <f t="shared" si="6"/>
        <v>1.1417610522469857E-2</v>
      </c>
    </row>
    <row r="192" spans="1:17">
      <c r="A192" s="30" t="s">
        <v>83</v>
      </c>
      <c r="B192" s="24">
        <v>3.605663530032539E-3</v>
      </c>
      <c r="C192" s="24">
        <v>3.2573289902280132E-3</v>
      </c>
      <c r="D192" s="24">
        <v>5.0349479489349824E-3</v>
      </c>
      <c r="E192" s="24">
        <v>5.3133951210225256E-3</v>
      </c>
      <c r="F192" s="24">
        <v>8.5612047685566118E-3</v>
      </c>
      <c r="G192" s="24">
        <v>9.7530785154832794E-3</v>
      </c>
      <c r="H192" s="24">
        <v>1.0641025641025641E-2</v>
      </c>
      <c r="I192" s="24">
        <v>1.1550767918088737E-2</v>
      </c>
      <c r="J192" s="24">
        <v>1.2652368461657152E-2</v>
      </c>
      <c r="K192" s="24">
        <v>1.2562026356471821E-2</v>
      </c>
      <c r="L192" s="24">
        <v>1.1646263183434787E-2</v>
      </c>
      <c r="M192" s="24">
        <v>1.5196885761341518E-2</v>
      </c>
      <c r="N192" s="55">
        <f t="shared" si="3"/>
        <v>1.2004159708820383E-2</v>
      </c>
      <c r="O192" s="55">
        <f t="shared" si="4"/>
        <v>1.9282820301598776E-2</v>
      </c>
      <c r="P192" s="55">
        <f t="shared" si="5"/>
        <v>1.0101765627402337E-2</v>
      </c>
      <c r="Q192" s="55">
        <f t="shared" si="6"/>
        <v>8.7824260138838137E-3</v>
      </c>
    </row>
    <row r="193" spans="1:17">
      <c r="A193" s="30" t="s">
        <v>84</v>
      </c>
      <c r="B193" s="24">
        <v>5.1509479000464841E-4</v>
      </c>
      <c r="C193" s="24">
        <v>6.4661617672020111E-4</v>
      </c>
      <c r="D193" s="24">
        <v>7.6789500780984131E-4</v>
      </c>
      <c r="E193" s="24">
        <v>5.7114670682001086E-4</v>
      </c>
      <c r="F193" s="24">
        <v>6.8122237317973938E-4</v>
      </c>
      <c r="G193" s="24">
        <v>9.1768572465159958E-4</v>
      </c>
      <c r="H193" s="24">
        <v>8.3333333333333339E-4</v>
      </c>
      <c r="I193" s="24">
        <v>7.2525597269624577E-4</v>
      </c>
      <c r="J193" s="24">
        <v>1.1572288227125443E-3</v>
      </c>
      <c r="K193" s="24">
        <v>9.405303726446201E-4</v>
      </c>
      <c r="L193" s="24">
        <v>8.90668861602344E-4</v>
      </c>
      <c r="M193" s="24">
        <v>2.0212606677646352E-3</v>
      </c>
      <c r="N193" s="55">
        <f t="shared" si="3"/>
        <v>2.104852660313778E-3</v>
      </c>
      <c r="O193" s="55">
        <f t="shared" si="4"/>
        <v>2.9252055209051326E-3</v>
      </c>
      <c r="P193" s="55">
        <f t="shared" si="5"/>
        <v>3.0043506987296959E-3</v>
      </c>
      <c r="Q193" s="55">
        <f t="shared" si="6"/>
        <v>2.9457435147972233E-3</v>
      </c>
    </row>
    <row r="194" spans="1:17">
      <c r="A194" s="30" t="s">
        <v>85</v>
      </c>
      <c r="B194" s="24">
        <v>1.8342399839189919E-3</v>
      </c>
      <c r="C194" s="24">
        <v>1.7862771881895555E-3</v>
      </c>
      <c r="D194" s="24">
        <v>2.2862328641611181E-3</v>
      </c>
      <c r="E194" s="24">
        <v>2.7518886783145981E-3</v>
      </c>
      <c r="F194" s="24">
        <v>4.6537438527335002E-3</v>
      </c>
      <c r="G194" s="24">
        <v>7.7256333098576517E-3</v>
      </c>
      <c r="H194" s="24">
        <v>8.0641025641025633E-3</v>
      </c>
      <c r="I194" s="24">
        <v>9.0763651877133113E-3</v>
      </c>
      <c r="J194" s="24">
        <v>9.9135935812374627E-3</v>
      </c>
      <c r="K194" s="24">
        <v>1.4529572653268614E-2</v>
      </c>
      <c r="L194" s="24">
        <v>2.0448528553615196E-2</v>
      </c>
      <c r="M194" s="24">
        <v>1.462294754703798E-2</v>
      </c>
      <c r="N194" s="55">
        <f t="shared" si="3"/>
        <v>2.1348505604607677E-2</v>
      </c>
      <c r="O194" s="55">
        <f t="shared" si="4"/>
        <v>1.825731721668376E-2</v>
      </c>
      <c r="P194" s="55">
        <f t="shared" si="5"/>
        <v>1.0164096554761875E-2</v>
      </c>
      <c r="Q194" s="55">
        <f t="shared" si="6"/>
        <v>1.3641761052246985E-2</v>
      </c>
    </row>
    <row r="195" spans="1:17">
      <c r="A195" s="30" t="s">
        <v>86</v>
      </c>
      <c r="B195" s="24">
        <v>1.8229330251140118E-2</v>
      </c>
      <c r="C195" s="24">
        <v>1.7935516201776577E-2</v>
      </c>
      <c r="D195" s="24">
        <v>1.7260185516453024E-2</v>
      </c>
      <c r="E195" s="24">
        <v>1.5741149389478785E-2</v>
      </c>
      <c r="F195" s="24">
        <v>1.2866683250731932E-2</v>
      </c>
      <c r="G195" s="24">
        <v>1.3114369251125765E-2</v>
      </c>
      <c r="H195" s="24">
        <v>1.1051282051282051E-2</v>
      </c>
      <c r="I195" s="24">
        <v>1.3161262798634813E-2</v>
      </c>
      <c r="J195" s="24">
        <v>1.1109396698040426E-2</v>
      </c>
      <c r="K195" s="24">
        <v>1.1275553777796998E-2</v>
      </c>
      <c r="L195" s="24">
        <v>1.0301046075221592E-2</v>
      </c>
      <c r="M195" s="24">
        <v>7.8355043170135249E-3</v>
      </c>
      <c r="N195" s="55">
        <f t="shared" si="3"/>
        <v>8.6393952423330367E-3</v>
      </c>
      <c r="O195" s="55">
        <f t="shared" si="4"/>
        <v>5.8504110418102651E-3</v>
      </c>
      <c r="P195" s="55">
        <f t="shared" si="5"/>
        <v>7.2968738962231614E-3</v>
      </c>
      <c r="Q195" s="55">
        <f t="shared" si="6"/>
        <v>6.7729265619291198E-3</v>
      </c>
    </row>
    <row r="196" spans="1:17">
      <c r="A196" s="30" t="s">
        <v>87</v>
      </c>
      <c r="B196" s="24">
        <v>2.1910373506539193E-2</v>
      </c>
      <c r="C196" s="24">
        <v>2.2065777030576862E-2</v>
      </c>
      <c r="D196" s="24">
        <v>2.2652902730390317E-2</v>
      </c>
      <c r="E196" s="24">
        <v>2.4429502323528647E-2</v>
      </c>
      <c r="F196" s="24">
        <v>2.429055282343711E-2</v>
      </c>
      <c r="G196" s="24">
        <v>2.1928420513477175E-2</v>
      </c>
      <c r="H196" s="24">
        <v>2.3179487179487181E-2</v>
      </c>
      <c r="I196" s="24">
        <v>2.0328498293515358E-2</v>
      </c>
      <c r="J196" s="24">
        <v>1.8939978398395309E-2</v>
      </c>
      <c r="K196" s="24">
        <v>2.1145717343596285E-2</v>
      </c>
      <c r="L196" s="24">
        <v>3.3003888230271686E-2</v>
      </c>
      <c r="M196" s="24">
        <v>4.4230673254479214E-2</v>
      </c>
      <c r="N196" s="55">
        <f t="shared" si="3"/>
        <v>4.5251832371733976E-2</v>
      </c>
      <c r="O196" s="55">
        <f t="shared" si="4"/>
        <v>3.4665366575324041E-2</v>
      </c>
      <c r="P196" s="55">
        <f t="shared" si="5"/>
        <v>0.15129378228222612</v>
      </c>
      <c r="Q196" s="55">
        <f t="shared" si="6"/>
        <v>0.15080836682499085</v>
      </c>
    </row>
    <row r="197" spans="1:17">
      <c r="A197" s="40" t="s">
        <v>88</v>
      </c>
      <c r="B197" s="42">
        <v>1.6960438207470129E-2</v>
      </c>
      <c r="C197" s="42">
        <v>1.5033826108744675E-2</v>
      </c>
      <c r="D197" s="42">
        <v>1.7661585179626349E-2</v>
      </c>
      <c r="E197" s="42">
        <v>1.8207464714383378E-2</v>
      </c>
      <c r="F197" s="42">
        <v>2.0788763657934518E-2</v>
      </c>
      <c r="G197" s="42">
        <v>2.3795804255500781E-2</v>
      </c>
      <c r="H197" s="42">
        <v>2.0166666666666666E-2</v>
      </c>
      <c r="I197" s="42">
        <v>2.1523037542662115E-2</v>
      </c>
      <c r="J197" s="42">
        <v>3.2749575682765007E-2</v>
      </c>
      <c r="K197" s="42">
        <v>2.8140236321769495E-2</v>
      </c>
      <c r="L197" s="42">
        <v>3.5467048323392647E-2</v>
      </c>
      <c r="M197" s="42">
        <v>2.9907171732295255E-2</v>
      </c>
      <c r="N197" s="55">
        <f t="shared" si="3"/>
        <v>2.7368084234103612E-2</v>
      </c>
      <c r="O197" s="55">
        <f t="shared" si="4"/>
        <v>2.4595262511978213E-2</v>
      </c>
      <c r="P197" s="55">
        <f t="shared" si="5"/>
        <v>2.1649608769545942E-2</v>
      </c>
      <c r="Q197" s="55">
        <f t="shared" si="6"/>
        <v>1.9848374132261599E-2</v>
      </c>
    </row>
    <row r="198" spans="1:17">
      <c r="A198" s="19" t="s">
        <v>32</v>
      </c>
      <c r="N198" s="55"/>
      <c r="O198" s="55"/>
      <c r="P198" s="55"/>
      <c r="Q198" s="55"/>
    </row>
    <row r="201" spans="1:17" ht="16.5">
      <c r="A201" s="16" t="s">
        <v>26</v>
      </c>
      <c r="B201" s="28">
        <v>2009</v>
      </c>
      <c r="C201" s="28">
        <v>2010</v>
      </c>
      <c r="D201" s="28" t="s">
        <v>17</v>
      </c>
      <c r="E201" s="28" t="s">
        <v>18</v>
      </c>
      <c r="F201" s="28" t="s">
        <v>19</v>
      </c>
      <c r="G201" s="28" t="s">
        <v>20</v>
      </c>
      <c r="H201" s="28" t="s">
        <v>21</v>
      </c>
      <c r="I201" s="28" t="s">
        <v>22</v>
      </c>
      <c r="J201" s="28" t="s">
        <v>23</v>
      </c>
      <c r="K201" s="28" t="s">
        <v>24</v>
      </c>
      <c r="L201" s="28" t="s">
        <v>35</v>
      </c>
      <c r="M201" s="28" t="s">
        <v>36</v>
      </c>
      <c r="N201" s="28">
        <v>2021</v>
      </c>
      <c r="O201" s="28">
        <v>2022</v>
      </c>
      <c r="P201" s="28">
        <v>2023</v>
      </c>
      <c r="Q201" s="28">
        <v>2024</v>
      </c>
    </row>
    <row r="202" spans="1:17">
      <c r="A202" s="22" t="s">
        <v>37</v>
      </c>
      <c r="B202" s="33">
        <v>1.0000000000000002</v>
      </c>
      <c r="C202" s="33">
        <v>1.0000000000000002</v>
      </c>
      <c r="D202" s="33">
        <v>1.0000000000000004</v>
      </c>
      <c r="E202" s="33">
        <v>1</v>
      </c>
      <c r="F202" s="33">
        <v>0.99999999999999989</v>
      </c>
      <c r="G202" s="33">
        <v>1</v>
      </c>
      <c r="H202" s="33">
        <v>0.99999999999999967</v>
      </c>
      <c r="I202" s="33">
        <v>1</v>
      </c>
      <c r="J202" s="33">
        <v>1.0000000000000002</v>
      </c>
      <c r="K202" s="33">
        <v>1</v>
      </c>
      <c r="L202" s="33">
        <v>0.99999999999999989</v>
      </c>
      <c r="M202" s="33">
        <v>0.99999999999999967</v>
      </c>
      <c r="N202" s="33">
        <v>0.99999999999999967</v>
      </c>
      <c r="O202" s="33">
        <v>0.99999999999999967</v>
      </c>
      <c r="P202" s="33">
        <v>0.99999999999999967</v>
      </c>
      <c r="Q202" s="33">
        <v>0.99999999999999967</v>
      </c>
    </row>
    <row r="203" spans="1:17">
      <c r="A203" s="32" t="s">
        <v>47</v>
      </c>
      <c r="B203" s="24">
        <v>5.1455454278153488E-3</v>
      </c>
      <c r="C203" s="24">
        <v>4.4158441999584833E-3</v>
      </c>
      <c r="D203" s="24">
        <v>6.6969951383329751E-3</v>
      </c>
      <c r="E203" s="24">
        <v>9.0474598273115273E-3</v>
      </c>
      <c r="F203" s="24">
        <v>1.3662847401853941E-2</v>
      </c>
      <c r="G203" s="24">
        <v>1.7976138679612539E-2</v>
      </c>
      <c r="H203" s="24">
        <v>1.9794970548255551E-2</v>
      </c>
      <c r="I203" s="24">
        <v>2.0407685098406746E-2</v>
      </c>
      <c r="J203" s="24">
        <v>2.728965908170702E-2</v>
      </c>
      <c r="K203" s="24">
        <v>2.0078787155306196E-2</v>
      </c>
      <c r="L203" s="24">
        <v>1.1926768817866874E-2</v>
      </c>
      <c r="M203" s="24">
        <v>1.7079419299743808E-2</v>
      </c>
      <c r="N203" s="55">
        <f>N56/$N$55</f>
        <v>1.8042628544280563E-2</v>
      </c>
      <c r="O203" s="55">
        <f>O56/$O$55</f>
        <v>1.5416169325689693E-2</v>
      </c>
      <c r="P203" s="55">
        <f>P56/$P$55</f>
        <v>1.1919621163759017E-2</v>
      </c>
      <c r="Q203" s="55">
        <f>Q56/$Q$55</f>
        <v>9.6608493810178813E-3</v>
      </c>
    </row>
    <row r="204" spans="1:17">
      <c r="A204" s="30" t="s">
        <v>48</v>
      </c>
      <c r="B204" s="24">
        <v>6.6039400176418697E-2</v>
      </c>
      <c r="C204" s="24">
        <v>5.9179860731067541E-2</v>
      </c>
      <c r="D204" s="24">
        <v>5.1213464279438466E-2</v>
      </c>
      <c r="E204" s="24">
        <v>4.8639930767263931E-2</v>
      </c>
      <c r="F204" s="24">
        <v>3.95976626438585E-2</v>
      </c>
      <c r="G204" s="24">
        <v>2.9196913142045845E-2</v>
      </c>
      <c r="H204" s="24">
        <v>2.3957861350249209E-2</v>
      </c>
      <c r="I204" s="24">
        <v>2.7928772258669167E-2</v>
      </c>
      <c r="J204" s="24">
        <v>2.5427160093934732E-2</v>
      </c>
      <c r="K204" s="24">
        <v>2.241852691894473E-2</v>
      </c>
      <c r="L204" s="24">
        <v>3.1768201673307864E-2</v>
      </c>
      <c r="M204" s="24">
        <v>1.8787361229718188E-2</v>
      </c>
      <c r="N204" s="55">
        <f t="shared" ref="N204:N244" si="7">N57/$N$55</f>
        <v>2.3387392834776598E-2</v>
      </c>
      <c r="O204" s="55">
        <f t="shared" ref="O204:O244" si="8">O57/$O$55</f>
        <v>2.0257888808567152E-2</v>
      </c>
      <c r="P204" s="55">
        <f t="shared" ref="P204:P244" si="9">P57/$P$55</f>
        <v>3.3986641639591052E-2</v>
      </c>
      <c r="Q204" s="55">
        <f t="shared" ref="Q204:Q244" si="10">Q57/$Q$55</f>
        <v>4.5080381705639612E-2</v>
      </c>
    </row>
    <row r="205" spans="1:17">
      <c r="A205" s="30" t="s">
        <v>49</v>
      </c>
      <c r="B205" s="24">
        <v>3.8224051749485448E-4</v>
      </c>
      <c r="C205" s="24">
        <v>4.9064935555094265E-4</v>
      </c>
      <c r="D205" s="24">
        <v>4.4906964484448523E-4</v>
      </c>
      <c r="E205" s="24">
        <v>7.4739885529964798E-4</v>
      </c>
      <c r="F205" s="24">
        <v>2.0948003154921931E-3</v>
      </c>
      <c r="G205" s="24">
        <v>3.457830497606998E-3</v>
      </c>
      <c r="H205" s="24">
        <v>3.3133212505663799E-3</v>
      </c>
      <c r="I205" s="24">
        <v>3.163074039362699E-3</v>
      </c>
      <c r="J205" s="24">
        <v>2.8342375900882663E-3</v>
      </c>
      <c r="K205" s="24">
        <v>3.9154828697624449E-3</v>
      </c>
      <c r="L205" s="24">
        <v>5.0390940585246955E-3</v>
      </c>
      <c r="M205" s="24">
        <v>3.2694888373795291E-3</v>
      </c>
      <c r="N205" s="55">
        <f t="shared" si="7"/>
        <v>4.675319066231887E-3</v>
      </c>
      <c r="O205" s="55">
        <f t="shared" si="8"/>
        <v>4.908965586806314E-3</v>
      </c>
      <c r="P205" s="55">
        <f t="shared" si="9"/>
        <v>2.6583327775289893E-3</v>
      </c>
      <c r="Q205" s="55">
        <f t="shared" si="10"/>
        <v>2.3104367262723521E-3</v>
      </c>
    </row>
    <row r="206" spans="1:17">
      <c r="A206" s="30" t="s">
        <v>50</v>
      </c>
      <c r="B206" s="24">
        <v>1.4113496030579242E-3</v>
      </c>
      <c r="C206" s="24">
        <v>1.3398501632352663E-3</v>
      </c>
      <c r="D206" s="24">
        <v>2.0501005525509109E-3</v>
      </c>
      <c r="E206" s="24">
        <v>2.1831913931121293E-3</v>
      </c>
      <c r="F206" s="24">
        <v>4.723901926028954E-3</v>
      </c>
      <c r="G206" s="24">
        <v>5.0607982779546134E-3</v>
      </c>
      <c r="H206" s="24">
        <v>4.474399637516991E-3</v>
      </c>
      <c r="I206" s="24">
        <v>4.2877225866916587E-3</v>
      </c>
      <c r="J206" s="24">
        <v>6.6402137824925099E-3</v>
      </c>
      <c r="K206" s="24">
        <v>6.0403485734749907E-3</v>
      </c>
      <c r="L206" s="24">
        <v>7.1204589957414178E-3</v>
      </c>
      <c r="M206" s="24">
        <v>1.2955959497377089E-2</v>
      </c>
      <c r="N206" s="55">
        <f t="shared" si="7"/>
        <v>8.4868378430906777E-3</v>
      </c>
      <c r="O206" s="55">
        <f t="shared" si="8"/>
        <v>8.7756165627153968E-3</v>
      </c>
      <c r="P206" s="55">
        <f t="shared" si="9"/>
        <v>7.3461454174725827E-3</v>
      </c>
      <c r="Q206" s="55">
        <f t="shared" si="10"/>
        <v>4.5671423658872074E-3</v>
      </c>
    </row>
    <row r="207" spans="1:17">
      <c r="A207" s="32" t="s">
        <v>51</v>
      </c>
      <c r="B207" s="24">
        <v>1.9347250808585709E-2</v>
      </c>
      <c r="C207" s="24">
        <v>3.4779490856937968E-2</v>
      </c>
      <c r="D207" s="24">
        <v>3.8678563758127185E-2</v>
      </c>
      <c r="E207" s="24">
        <v>5.0075723305076411E-2</v>
      </c>
      <c r="F207" s="24">
        <v>6.5846273884540035E-2</v>
      </c>
      <c r="G207" s="24">
        <v>6.8400925141404653E-2</v>
      </c>
      <c r="H207" s="24">
        <v>7.3516085183507024E-2</v>
      </c>
      <c r="I207" s="24">
        <v>7.3383317713214616E-2</v>
      </c>
      <c r="J207" s="24">
        <v>7.1341809053364638E-2</v>
      </c>
      <c r="K207" s="24">
        <v>5.6201504118419482E-2</v>
      </c>
      <c r="L207" s="24">
        <v>5.3156965041284969E-2</v>
      </c>
      <c r="M207" s="24">
        <v>4.7456386482859582E-2</v>
      </c>
      <c r="N207" s="55">
        <f t="shared" si="7"/>
        <v>4.1516401407994473E-2</v>
      </c>
      <c r="O207" s="55">
        <f t="shared" si="8"/>
        <v>3.5842173394078983E-2</v>
      </c>
      <c r="P207" s="55">
        <f t="shared" si="9"/>
        <v>3.0108715329719017E-2</v>
      </c>
      <c r="Q207" s="55">
        <f t="shared" si="10"/>
        <v>3.0658958046767538E-2</v>
      </c>
    </row>
    <row r="208" spans="1:17">
      <c r="A208" s="30" t="s">
        <v>52</v>
      </c>
      <c r="B208" s="24">
        <v>7.8506321670097027E-3</v>
      </c>
      <c r="C208" s="24">
        <v>1.0152667434092582E-2</v>
      </c>
      <c r="D208" s="24">
        <v>1.0660522873264737E-2</v>
      </c>
      <c r="E208" s="24">
        <v>1.4810298369490393E-2</v>
      </c>
      <c r="F208" s="24">
        <v>1.3501708916046849E-2</v>
      </c>
      <c r="G208" s="24">
        <v>1.4197714625936018E-2</v>
      </c>
      <c r="H208" s="24">
        <v>1.263026733121885E-2</v>
      </c>
      <c r="I208" s="24">
        <v>1.6096532333645736E-2</v>
      </c>
      <c r="J208" s="24">
        <v>1.4657057251599321E-2</v>
      </c>
      <c r="K208" s="24">
        <v>1.4945684612629819E-2</v>
      </c>
      <c r="L208" s="24">
        <v>2.1183365512330719E-2</v>
      </c>
      <c r="M208" s="24">
        <v>1.3492741246797609E-2</v>
      </c>
      <c r="N208" s="55">
        <f t="shared" si="7"/>
        <v>1.6865700650009717E-2</v>
      </c>
      <c r="O208" s="55">
        <f t="shared" si="8"/>
        <v>1.4088058773094833E-2</v>
      </c>
      <c r="P208" s="55">
        <f t="shared" si="9"/>
        <v>2.075214619877469E-2</v>
      </c>
      <c r="Q208" s="55">
        <f t="shared" si="10"/>
        <v>1.9977218019257222E-2</v>
      </c>
    </row>
    <row r="209" spans="1:17">
      <c r="A209" s="30" t="s">
        <v>53</v>
      </c>
      <c r="B209" s="24">
        <v>7.3507791825933554E-4</v>
      </c>
      <c r="C209" s="24">
        <v>6.9823177520711064E-4</v>
      </c>
      <c r="D209" s="24">
        <v>1.0738621941933342E-3</v>
      </c>
      <c r="E209" s="24">
        <v>1.337450583167791E-3</v>
      </c>
      <c r="F209" s="24">
        <v>2.4255582600435921E-3</v>
      </c>
      <c r="G209" s="24">
        <v>4.0761180700267926E-3</v>
      </c>
      <c r="H209" s="24">
        <v>4.8708654281830535E-3</v>
      </c>
      <c r="I209" s="24">
        <v>4.8031865042174318E-3</v>
      </c>
      <c r="J209" s="24">
        <v>4.3728237104218963E-3</v>
      </c>
      <c r="K209" s="24">
        <v>4.7749791094663964E-3</v>
      </c>
      <c r="L209" s="24">
        <v>6.55903819030796E-3</v>
      </c>
      <c r="M209" s="24">
        <v>5.3434183237769913E-3</v>
      </c>
      <c r="N209" s="55">
        <f t="shared" si="7"/>
        <v>7.7202150862720536E-3</v>
      </c>
      <c r="O209" s="55">
        <f t="shared" si="8"/>
        <v>2.118252273758889E-3</v>
      </c>
      <c r="P209" s="55">
        <f t="shared" si="9"/>
        <v>5.3928901508294193E-3</v>
      </c>
      <c r="Q209" s="55">
        <f t="shared" si="10"/>
        <v>3.8363995873452543E-3</v>
      </c>
    </row>
    <row r="210" spans="1:17">
      <c r="A210" s="30" t="s">
        <v>54</v>
      </c>
      <c r="B210" s="24">
        <v>1.5701264334019405E-2</v>
      </c>
      <c r="C210" s="24">
        <v>1.5512068087033648E-2</v>
      </c>
      <c r="D210" s="24">
        <v>1.4448327703692133E-2</v>
      </c>
      <c r="E210" s="24">
        <v>1.5302008142713845E-2</v>
      </c>
      <c r="F210" s="24">
        <v>1.3060698323311651E-2</v>
      </c>
      <c r="G210" s="24">
        <v>1.2777943163342418E-2</v>
      </c>
      <c r="H210" s="24">
        <v>8.9204802899864061E-3</v>
      </c>
      <c r="I210" s="24">
        <v>1.0309278350515464E-2</v>
      </c>
      <c r="J210" s="24">
        <v>1.1336950360353065E-2</v>
      </c>
      <c r="K210" s="24">
        <v>9.0008356213441571E-3</v>
      </c>
      <c r="L210" s="24">
        <v>1.1296882060551287E-2</v>
      </c>
      <c r="M210" s="24">
        <v>5.3922166646334022E-3</v>
      </c>
      <c r="N210" s="55">
        <f t="shared" si="7"/>
        <v>8.2492927635130758E-3</v>
      </c>
      <c r="O210" s="55">
        <f t="shared" si="8"/>
        <v>6.7918564968142154E-3</v>
      </c>
      <c r="P210" s="55">
        <f t="shared" si="9"/>
        <v>9.3756252798871884E-3</v>
      </c>
      <c r="Q210" s="55">
        <f t="shared" si="10"/>
        <v>1.1025618982118294E-2</v>
      </c>
    </row>
    <row r="211" spans="1:17">
      <c r="A211" s="30" t="s">
        <v>55</v>
      </c>
      <c r="B211" s="24">
        <v>5.1161423110849752E-3</v>
      </c>
      <c r="C211" s="24">
        <v>4.1893906512426643E-3</v>
      </c>
      <c r="D211" s="24">
        <v>3.8073295975945489E-3</v>
      </c>
      <c r="E211" s="24">
        <v>4.0516885313612496E-3</v>
      </c>
      <c r="F211" s="24">
        <v>5.0207359788314917E-3</v>
      </c>
      <c r="G211" s="24">
        <v>4.9920996587968581E-3</v>
      </c>
      <c r="H211" s="24">
        <v>4.1912097870412321E-3</v>
      </c>
      <c r="I211" s="24">
        <v>4.4283036551077785E-3</v>
      </c>
      <c r="J211" s="24">
        <v>4.0489108429832372E-3</v>
      </c>
      <c r="K211" s="24">
        <v>4.2497314074250924E-3</v>
      </c>
      <c r="L211" s="24">
        <v>4.6282983472319215E-3</v>
      </c>
      <c r="M211" s="24">
        <v>5.9289984140539218E-3</v>
      </c>
      <c r="N211" s="55">
        <f t="shared" si="7"/>
        <v>5.3879543049646919E-3</v>
      </c>
      <c r="O211" s="55">
        <f t="shared" si="8"/>
        <v>2.5217288973320108E-3</v>
      </c>
      <c r="P211" s="55">
        <f t="shared" si="9"/>
        <v>2.3724905433860871E-3</v>
      </c>
      <c r="Q211" s="55">
        <f t="shared" si="10"/>
        <v>2.955209766162311E-3</v>
      </c>
    </row>
    <row r="212" spans="1:17">
      <c r="A212" s="30" t="s">
        <v>56</v>
      </c>
      <c r="B212" s="24">
        <v>0.18009408997353721</v>
      </c>
      <c r="C212" s="24">
        <v>0.17452020154365835</v>
      </c>
      <c r="D212" s="24">
        <v>0.15313274889196946</v>
      </c>
      <c r="E212" s="24">
        <v>0.1463328285112995</v>
      </c>
      <c r="F212" s="24">
        <v>0.12401726726090018</v>
      </c>
      <c r="G212" s="24">
        <v>9.8490920332501314E-2</v>
      </c>
      <c r="H212" s="24">
        <v>8.7165835976438608E-2</v>
      </c>
      <c r="I212" s="24">
        <v>7.4835988753514521E-2</v>
      </c>
      <c r="J212" s="24">
        <v>8.3002672281156376E-2</v>
      </c>
      <c r="K212" s="24">
        <v>6.0737734272412559E-2</v>
      </c>
      <c r="L212" s="24">
        <v>6.7972997028577689E-2</v>
      </c>
      <c r="M212" s="24">
        <v>4.9847505184823719E-2</v>
      </c>
      <c r="N212" s="55">
        <f t="shared" si="7"/>
        <v>5.216273997451789E-2</v>
      </c>
      <c r="O212" s="55">
        <f t="shared" si="8"/>
        <v>4.8702990770472236E-2</v>
      </c>
      <c r="P212" s="55">
        <f t="shared" si="9"/>
        <v>7.6291292292740565E-2</v>
      </c>
      <c r="Q212" s="55">
        <f t="shared" si="10"/>
        <v>0.1189068947730399</v>
      </c>
    </row>
    <row r="213" spans="1:17">
      <c r="A213" s="30" t="s">
        <v>57</v>
      </c>
      <c r="B213" s="24">
        <v>3.4284034107615408E-2</v>
      </c>
      <c r="C213" s="24">
        <v>2.8325564718537109E-2</v>
      </c>
      <c r="D213" s="24">
        <v>2.5928890797977232E-2</v>
      </c>
      <c r="E213" s="24">
        <v>2.3779084633086166E-2</v>
      </c>
      <c r="F213" s="24">
        <v>2.444216400505466E-2</v>
      </c>
      <c r="G213" s="24">
        <v>2.8945018205134076E-2</v>
      </c>
      <c r="H213" s="24">
        <v>2.8177390122338015E-2</v>
      </c>
      <c r="I213" s="24">
        <v>2.9264292408622307E-2</v>
      </c>
      <c r="J213" s="24">
        <v>2.8018463033444005E-2</v>
      </c>
      <c r="K213" s="24">
        <v>2.7432254983884446E-2</v>
      </c>
      <c r="L213" s="24">
        <v>3.1809281244437139E-2</v>
      </c>
      <c r="M213" s="24">
        <v>3.6891545687446625E-2</v>
      </c>
      <c r="N213" s="55">
        <f t="shared" si="7"/>
        <v>2.7166519100783899E-2</v>
      </c>
      <c r="O213" s="55">
        <f t="shared" si="8"/>
        <v>2.472975471983592E-2</v>
      </c>
      <c r="P213" s="55">
        <f t="shared" si="9"/>
        <v>4.1809190780635143E-2</v>
      </c>
      <c r="Q213" s="55">
        <f t="shared" si="10"/>
        <v>3.7332359009628613E-2</v>
      </c>
    </row>
    <row r="214" spans="1:17">
      <c r="A214" s="30" t="s">
        <v>58</v>
      </c>
      <c r="B214" s="24">
        <v>0.30949720670391062</v>
      </c>
      <c r="C214" s="24">
        <v>0.33632126210111152</v>
      </c>
      <c r="D214" s="24">
        <v>0.26875842005584083</v>
      </c>
      <c r="E214" s="24">
        <v>0.19296658340381173</v>
      </c>
      <c r="F214" s="24">
        <v>0.14929904758673915</v>
      </c>
      <c r="G214" s="24">
        <v>0.11074217408230094</v>
      </c>
      <c r="H214" s="24">
        <v>9.8408473040326239E-2</v>
      </c>
      <c r="I214" s="24">
        <v>8.6551077788191197E-2</v>
      </c>
      <c r="J214" s="24">
        <v>0.10316624827921289</v>
      </c>
      <c r="K214" s="24">
        <v>8.2320639847200672E-2</v>
      </c>
      <c r="L214" s="24">
        <v>7.6243684015938867E-2</v>
      </c>
      <c r="M214" s="24">
        <v>6.729291204099061E-2</v>
      </c>
      <c r="N214" s="55">
        <f t="shared" si="7"/>
        <v>5.7323946703522144E-2</v>
      </c>
      <c r="O214" s="55">
        <f t="shared" si="8"/>
        <v>5.9378309769177746E-2</v>
      </c>
      <c r="P214" s="55">
        <f t="shared" si="9"/>
        <v>4.5172601069049953E-2</v>
      </c>
      <c r="Q214" s="55">
        <f t="shared" si="10"/>
        <v>5.0217073590096285E-2</v>
      </c>
    </row>
    <row r="215" spans="1:17">
      <c r="A215" s="30" t="s">
        <v>59</v>
      </c>
      <c r="B215" s="24">
        <v>8.526903851808292E-4</v>
      </c>
      <c r="C215" s="24">
        <v>1.094525485459795E-3</v>
      </c>
      <c r="D215" s="24">
        <v>1.1129117285276374E-3</v>
      </c>
      <c r="E215" s="24">
        <v>1.4751293196703578E-3</v>
      </c>
      <c r="F215" s="24">
        <v>1.4417653993266106E-3</v>
      </c>
      <c r="G215" s="24">
        <v>1.3281733037165953E-3</v>
      </c>
      <c r="H215" s="24">
        <v>1.387630267331219E-3</v>
      </c>
      <c r="I215" s="24">
        <v>1.8275538894095594E-3</v>
      </c>
      <c r="J215" s="24">
        <v>1.3766296866143007E-3</v>
      </c>
      <c r="K215" s="24">
        <v>1.7906171660498984E-3</v>
      </c>
      <c r="L215" s="24">
        <v>3.9847183995399089E-3</v>
      </c>
      <c r="M215" s="24">
        <v>2.317921190679517E-3</v>
      </c>
      <c r="N215" s="55">
        <f t="shared" si="7"/>
        <v>2.7965534368454012E-3</v>
      </c>
      <c r="O215" s="55">
        <f t="shared" si="8"/>
        <v>2.1518753257233161E-3</v>
      </c>
      <c r="P215" s="55">
        <f t="shared" si="9"/>
        <v>5.6977885339151808E-3</v>
      </c>
      <c r="Q215" s="55">
        <f t="shared" si="10"/>
        <v>9.7790577716643737E-3</v>
      </c>
    </row>
    <row r="216" spans="1:17">
      <c r="A216" s="30" t="s">
        <v>60</v>
      </c>
      <c r="B216" s="24">
        <v>5.4689797118494558E-3</v>
      </c>
      <c r="C216" s="24">
        <v>3.8874525862882376E-3</v>
      </c>
      <c r="D216" s="24">
        <v>4.8811917917878827E-3</v>
      </c>
      <c r="E216" s="24">
        <v>7.3166414255649743E-3</v>
      </c>
      <c r="F216" s="24">
        <v>5.9366810560507501E-3</v>
      </c>
      <c r="G216" s="24">
        <v>5.9767798667246788E-3</v>
      </c>
      <c r="H216" s="24">
        <v>4.2761667421839598E-3</v>
      </c>
      <c r="I216" s="24">
        <v>6.2558575445173384E-3</v>
      </c>
      <c r="J216" s="24">
        <v>9.1505385051421171E-3</v>
      </c>
      <c r="K216" s="24">
        <v>8.5472126059448483E-3</v>
      </c>
      <c r="L216" s="24">
        <v>4.5598323953497926E-3</v>
      </c>
      <c r="M216" s="24">
        <v>6.3193851409052097E-3</v>
      </c>
      <c r="N216" s="55">
        <f t="shared" si="7"/>
        <v>5.5175243483706563E-3</v>
      </c>
      <c r="O216" s="55">
        <f t="shared" si="8"/>
        <v>2.353613637509877E-3</v>
      </c>
      <c r="P216" s="55">
        <f t="shared" si="9"/>
        <v>4.1447123950720801E-3</v>
      </c>
      <c r="Q216" s="55">
        <f t="shared" si="10"/>
        <v>4.5349037138927096E-3</v>
      </c>
    </row>
    <row r="217" spans="1:17">
      <c r="A217" s="30" t="s">
        <v>61</v>
      </c>
      <c r="B217" s="24">
        <v>8.0270508673919438E-3</v>
      </c>
      <c r="C217" s="24">
        <v>5.2461738785831557E-3</v>
      </c>
      <c r="D217" s="24">
        <v>5.8964796844797624E-3</v>
      </c>
      <c r="E217" s="24">
        <v>5.4678126782447926E-3</v>
      </c>
      <c r="F217" s="24">
        <v>7.0137646190771008E-3</v>
      </c>
      <c r="G217" s="24">
        <v>7.1904554718450163E-3</v>
      </c>
      <c r="H217" s="24">
        <v>7.1647032170367017E-3</v>
      </c>
      <c r="I217" s="24">
        <v>6.1387066541705717E-3</v>
      </c>
      <c r="J217" s="24">
        <v>7.5309741679488217E-3</v>
      </c>
      <c r="K217" s="24">
        <v>6.8043452309896144E-3</v>
      </c>
      <c r="L217" s="24">
        <v>6.8055156170836245E-3</v>
      </c>
      <c r="M217" s="24">
        <v>7.9541295595949735E-3</v>
      </c>
      <c r="N217" s="55">
        <f t="shared" si="7"/>
        <v>5.1504092253870908E-3</v>
      </c>
      <c r="O217" s="55">
        <f t="shared" si="8"/>
        <v>5.4133113662727167E-3</v>
      </c>
      <c r="P217" s="55">
        <f t="shared" si="9"/>
        <v>4.8021495336007542E-3</v>
      </c>
      <c r="Q217" s="55">
        <f t="shared" si="10"/>
        <v>3.6107290233837689E-3</v>
      </c>
    </row>
    <row r="218" spans="1:17">
      <c r="A218" s="30" t="s">
        <v>62</v>
      </c>
      <c r="B218" s="24">
        <v>1.8817994707438989E-3</v>
      </c>
      <c r="C218" s="24">
        <v>1.2454945179370082E-3</v>
      </c>
      <c r="D218" s="24">
        <v>2.2648729913895779E-3</v>
      </c>
      <c r="E218" s="24">
        <v>2.9109218574828394E-3</v>
      </c>
      <c r="F218" s="24">
        <v>5.3938987880689671E-3</v>
      </c>
      <c r="G218" s="24">
        <v>6.159976184478692E-3</v>
      </c>
      <c r="H218" s="24">
        <v>6.1735387403715454E-3</v>
      </c>
      <c r="I218" s="24">
        <v>6.0684161199625114E-3</v>
      </c>
      <c r="J218" s="24">
        <v>9.3124949388614462E-3</v>
      </c>
      <c r="K218" s="24">
        <v>8.7620866658708364E-3</v>
      </c>
      <c r="L218" s="24">
        <v>7.0519930438592889E-3</v>
      </c>
      <c r="M218" s="24">
        <v>7.368549469318043E-3</v>
      </c>
      <c r="N218" s="55">
        <f t="shared" si="7"/>
        <v>5.0640291964497812E-3</v>
      </c>
      <c r="O218" s="55">
        <f t="shared" si="8"/>
        <v>7.0944639644940572E-3</v>
      </c>
      <c r="P218" s="55">
        <f t="shared" si="9"/>
        <v>6.5934275342296074E-3</v>
      </c>
      <c r="Q218" s="55">
        <f t="shared" si="10"/>
        <v>5.8566884456671253E-3</v>
      </c>
    </row>
    <row r="219" spans="1:17">
      <c r="A219" s="30" t="s">
        <v>63</v>
      </c>
      <c r="B219" s="24">
        <v>1.264334019406057E-3</v>
      </c>
      <c r="C219" s="24">
        <v>1.1888811307580532E-3</v>
      </c>
      <c r="D219" s="24">
        <v>1.5619813733721225E-3</v>
      </c>
      <c r="E219" s="24">
        <v>1.3964557559546053E-3</v>
      </c>
      <c r="F219" s="24">
        <v>1.068602590089135E-3</v>
      </c>
      <c r="G219" s="24">
        <v>4.1677162289037988E-3</v>
      </c>
      <c r="H219" s="24">
        <v>3.1434073402809245E-3</v>
      </c>
      <c r="I219" s="24">
        <v>4.006560449859419E-3</v>
      </c>
      <c r="J219" s="24">
        <v>4.0489108429832372E-3</v>
      </c>
      <c r="K219" s="24">
        <v>2.9843619434164977E-3</v>
      </c>
      <c r="L219" s="24">
        <v>3.2589793095893411E-3</v>
      </c>
      <c r="M219" s="24">
        <v>4.8554349152128825E-3</v>
      </c>
      <c r="N219" s="70" t="s">
        <v>29</v>
      </c>
      <c r="O219" s="70" t="s">
        <v>29</v>
      </c>
      <c r="P219" s="70" t="s">
        <v>29</v>
      </c>
      <c r="Q219" s="70" t="s">
        <v>29</v>
      </c>
    </row>
    <row r="220" spans="1:17">
      <c r="A220" s="30" t="s">
        <v>64</v>
      </c>
      <c r="B220" s="24">
        <v>2.6168773890032342E-3</v>
      </c>
      <c r="C220" s="24">
        <v>2.6230869392915778E-3</v>
      </c>
      <c r="D220" s="24">
        <v>2.5577444988968507E-3</v>
      </c>
      <c r="E220" s="24">
        <v>1.9078339201069961E-3</v>
      </c>
      <c r="F220" s="24">
        <v>1.755561398003579E-3</v>
      </c>
      <c r="G220" s="24">
        <v>2.0380590350133963E-3</v>
      </c>
      <c r="H220" s="24">
        <v>2.4354327140915268E-3</v>
      </c>
      <c r="I220" s="24">
        <v>1.9915651358950329E-3</v>
      </c>
      <c r="J220" s="24">
        <v>2.4293465057899427E-3</v>
      </c>
      <c r="K220" s="24">
        <v>2.1009908081652141E-3</v>
      </c>
      <c r="L220" s="24">
        <v>2.3689219351216641E-3</v>
      </c>
      <c r="M220" s="24">
        <v>2.7327070879590095E-3</v>
      </c>
      <c r="N220" s="55">
        <f t="shared" si="7"/>
        <v>2.9261234802513657E-3</v>
      </c>
      <c r="O220" s="55">
        <f t="shared" si="8"/>
        <v>2.9924516248339863E-3</v>
      </c>
      <c r="P220" s="55">
        <f t="shared" si="9"/>
        <v>3.029927681914762E-3</v>
      </c>
      <c r="Q220" s="55">
        <f t="shared" si="10"/>
        <v>3.0411795048143056E-3</v>
      </c>
    </row>
    <row r="221" spans="1:17">
      <c r="A221" s="30" t="s">
        <v>65</v>
      </c>
      <c r="B221" s="24">
        <v>2.0582181711261394E-3</v>
      </c>
      <c r="C221" s="24">
        <v>2.9816383914249588E-3</v>
      </c>
      <c r="D221" s="24">
        <v>2.6553683347326083E-3</v>
      </c>
      <c r="E221" s="24">
        <v>3.4223000216352301E-3</v>
      </c>
      <c r="F221" s="24">
        <v>4.8935213847732615E-3</v>
      </c>
      <c r="G221" s="24">
        <v>6.8698619157754933E-3</v>
      </c>
      <c r="H221" s="24">
        <v>6.9381513366560945E-3</v>
      </c>
      <c r="I221" s="24">
        <v>7.9896907216494839E-3</v>
      </c>
      <c r="J221" s="24">
        <v>6.5592355656328444E-3</v>
      </c>
      <c r="K221" s="24">
        <v>7.9742151128088818E-3</v>
      </c>
      <c r="L221" s="24">
        <v>1.285790576346383E-2</v>
      </c>
      <c r="M221" s="24">
        <v>7.5393436623154815E-3</v>
      </c>
      <c r="N221" s="55">
        <f t="shared" si="7"/>
        <v>1.1909646489731574E-2</v>
      </c>
      <c r="O221" s="55">
        <f t="shared" si="8"/>
        <v>1.1482272245851756E-2</v>
      </c>
      <c r="P221" s="55">
        <f t="shared" si="9"/>
        <v>2.079025849666041E-2</v>
      </c>
      <c r="Q221" s="55">
        <f t="shared" si="10"/>
        <v>3.1518655433287482E-2</v>
      </c>
    </row>
    <row r="222" spans="1:17">
      <c r="A222" s="30" t="s">
        <v>66</v>
      </c>
      <c r="B222" s="24">
        <v>3.2931490738018231E-3</v>
      </c>
      <c r="C222" s="24">
        <v>2.9627672623653073E-3</v>
      </c>
      <c r="D222" s="24">
        <v>3.8073295975945489E-3</v>
      </c>
      <c r="E222" s="24">
        <v>3.7566626674271778E-3</v>
      </c>
      <c r="F222" s="24">
        <v>6.1147814877322727E-3</v>
      </c>
      <c r="G222" s="24">
        <v>8.3583319975268494E-3</v>
      </c>
      <c r="H222" s="24">
        <v>7.6461259628454918E-3</v>
      </c>
      <c r="I222" s="24">
        <v>9.1377694470477968E-3</v>
      </c>
      <c r="J222" s="24">
        <v>1.0365211758037089E-2</v>
      </c>
      <c r="K222" s="24">
        <v>9.1918347857228126E-3</v>
      </c>
      <c r="L222" s="24">
        <v>2.0019444330334524E-2</v>
      </c>
      <c r="M222" s="24">
        <v>1.8640966207148956E-2</v>
      </c>
      <c r="N222" s="55">
        <f t="shared" si="7"/>
        <v>1.7578335888742521E-2</v>
      </c>
      <c r="O222" s="55">
        <f t="shared" si="8"/>
        <v>1.9299631827580991E-2</v>
      </c>
      <c r="P222" s="55">
        <f t="shared" si="9"/>
        <v>1.3339304260002096E-2</v>
      </c>
      <c r="Q222" s="55">
        <f t="shared" si="10"/>
        <v>9.3384628610729027E-3</v>
      </c>
    </row>
    <row r="223" spans="1:17">
      <c r="A223" s="30" t="s">
        <v>67</v>
      </c>
      <c r="B223" s="24">
        <v>1.5583651867097912E-3</v>
      </c>
      <c r="C223" s="24">
        <v>1.2454945179370082E-3</v>
      </c>
      <c r="D223" s="24">
        <v>1.7181795107093349E-3</v>
      </c>
      <c r="E223" s="24">
        <v>1.6128080561729245E-3</v>
      </c>
      <c r="F223" s="24">
        <v>2.0184715590572549E-3</v>
      </c>
      <c r="G223" s="24">
        <v>2.3357530513636675E-3</v>
      </c>
      <c r="H223" s="24">
        <v>2.5487086542818303E-3</v>
      </c>
      <c r="I223" s="24">
        <v>3.1396438612933458E-3</v>
      </c>
      <c r="J223" s="24">
        <v>3.3201068912462549E-3</v>
      </c>
      <c r="K223" s="24">
        <v>3.533484541005133E-3</v>
      </c>
      <c r="L223" s="24">
        <v>6.5864245710608111E-3</v>
      </c>
      <c r="M223" s="24">
        <v>4.0258631206538976E-3</v>
      </c>
      <c r="N223" s="55">
        <f t="shared" si="7"/>
        <v>8.1629127345757661E-3</v>
      </c>
      <c r="O223" s="55">
        <f t="shared" si="8"/>
        <v>5.093892372610662E-3</v>
      </c>
      <c r="P223" s="55">
        <f t="shared" si="9"/>
        <v>7.5271788324297543E-3</v>
      </c>
      <c r="Q223" s="55">
        <f t="shared" si="10"/>
        <v>6.748624484181568E-3</v>
      </c>
    </row>
    <row r="224" spans="1:17">
      <c r="A224" s="30" t="s">
        <v>68</v>
      </c>
      <c r="B224" s="24">
        <v>9.1149661864157604E-4</v>
      </c>
      <c r="C224" s="24">
        <v>1.1322677435790984E-3</v>
      </c>
      <c r="D224" s="24">
        <v>1.5815061405392741E-3</v>
      </c>
      <c r="E224" s="24">
        <v>1.7898235745333673E-3</v>
      </c>
      <c r="F224" s="24">
        <v>3.7825139299980494E-3</v>
      </c>
      <c r="G224" s="24">
        <v>4.6028074835695806E-3</v>
      </c>
      <c r="H224" s="24">
        <v>3.964657906660625E-3</v>
      </c>
      <c r="I224" s="24">
        <v>4.0534208059981253E-3</v>
      </c>
      <c r="J224" s="24">
        <v>5.1826058790185444E-3</v>
      </c>
      <c r="K224" s="24">
        <v>4.4884803628984123E-3</v>
      </c>
      <c r="L224" s="24">
        <v>4.8884689643840119E-3</v>
      </c>
      <c r="M224" s="24">
        <v>7.4661461510308648E-3</v>
      </c>
      <c r="N224" s="55">
        <f t="shared" si="7"/>
        <v>4.7616990951691966E-3</v>
      </c>
      <c r="O224" s="55">
        <f t="shared" si="8"/>
        <v>5.3124422103794358E-3</v>
      </c>
      <c r="P224" s="55">
        <f t="shared" si="9"/>
        <v>4.0303755014149192E-3</v>
      </c>
      <c r="Q224" s="55">
        <f t="shared" si="10"/>
        <v>4.448933975240715E-3</v>
      </c>
    </row>
    <row r="225" spans="1:17">
      <c r="A225" s="30" t="s">
        <v>69</v>
      </c>
      <c r="B225" s="24">
        <v>0.10846809761834754</v>
      </c>
      <c r="C225" s="24">
        <v>0.11350984129380461</v>
      </c>
      <c r="D225" s="24">
        <v>0.16312942968155106</v>
      </c>
      <c r="E225" s="24">
        <v>0.18590563106032296</v>
      </c>
      <c r="F225" s="24">
        <v>0.23565231403346593</v>
      </c>
      <c r="G225" s="24">
        <v>0.27488607478989674</v>
      </c>
      <c r="H225" s="24">
        <v>0.33492863615768009</v>
      </c>
      <c r="I225" s="24">
        <v>0.34484536082474226</v>
      </c>
      <c r="J225" s="24">
        <v>0.28779658271924852</v>
      </c>
      <c r="K225" s="24">
        <v>0.3690342604751104</v>
      </c>
      <c r="L225" s="24">
        <v>0.27298744334442482</v>
      </c>
      <c r="M225" s="24">
        <v>0.34627302671709159</v>
      </c>
      <c r="N225" s="55">
        <f t="shared" si="7"/>
        <v>0.3488457468633252</v>
      </c>
      <c r="O225" s="55">
        <f t="shared" si="8"/>
        <v>0.41637106400147944</v>
      </c>
      <c r="P225" s="55">
        <f t="shared" si="9"/>
        <v>0.23020780730422188</v>
      </c>
      <c r="Q225" s="55">
        <f t="shared" si="10"/>
        <v>0.16668457702888584</v>
      </c>
    </row>
    <row r="226" spans="1:17">
      <c r="A226" s="30" t="s">
        <v>70</v>
      </c>
      <c r="B226" s="24">
        <v>1.617171420170538E-3</v>
      </c>
      <c r="C226" s="24">
        <v>1.207752259817705E-3</v>
      </c>
      <c r="D226" s="24">
        <v>1.8939024152136985E-3</v>
      </c>
      <c r="E226" s="24">
        <v>2.7732431209802726E-3</v>
      </c>
      <c r="F226" s="24">
        <v>4.6051683049079389E-3</v>
      </c>
      <c r="G226" s="24">
        <v>5.1294968971123678E-3</v>
      </c>
      <c r="H226" s="24">
        <v>4.9841413683733571E-3</v>
      </c>
      <c r="I226" s="24">
        <v>5.8341143392689788E-3</v>
      </c>
      <c r="J226" s="24">
        <v>5.5874969633168681E-3</v>
      </c>
      <c r="K226" s="24">
        <v>5.634475349170347E-3</v>
      </c>
      <c r="L226" s="24">
        <v>2.7386380752851608E-3</v>
      </c>
      <c r="M226" s="24">
        <v>4.5870440405026231E-3</v>
      </c>
      <c r="N226" s="55">
        <f t="shared" si="7"/>
        <v>3.185263567063295E-3</v>
      </c>
      <c r="O226" s="55">
        <f t="shared" si="8"/>
        <v>2.7907133130474254E-3</v>
      </c>
      <c r="P226" s="55">
        <f t="shared" si="9"/>
        <v>4.2018808419006601E-3</v>
      </c>
      <c r="Q226" s="55">
        <f t="shared" si="10"/>
        <v>2.858493810178817E-3</v>
      </c>
    </row>
    <row r="227" spans="1:17">
      <c r="A227" s="30" t="s">
        <v>71</v>
      </c>
      <c r="B227" s="24">
        <v>6.2334607468391649E-3</v>
      </c>
      <c r="C227" s="24">
        <v>6.2652148478043439E-3</v>
      </c>
      <c r="D227" s="24">
        <v>6.4041236308257027E-3</v>
      </c>
      <c r="E227" s="24">
        <v>6.4118954428338216E-3</v>
      </c>
      <c r="F227" s="24">
        <v>6.5218681887186094E-3</v>
      </c>
      <c r="G227" s="24">
        <v>5.9309807872861752E-3</v>
      </c>
      <c r="H227" s="24">
        <v>5.8053919347530588E-3</v>
      </c>
      <c r="I227" s="24">
        <v>5.857544517338332E-3</v>
      </c>
      <c r="J227" s="24">
        <v>6.1543444813345208E-3</v>
      </c>
      <c r="K227" s="24">
        <v>6.4700966933269669E-3</v>
      </c>
      <c r="L227" s="24">
        <v>1.1543359487326953E-2</v>
      </c>
      <c r="M227" s="24">
        <v>4.7334390630718558E-3</v>
      </c>
      <c r="N227" s="55">
        <f t="shared" si="7"/>
        <v>6.9859848403049218E-3</v>
      </c>
      <c r="O227" s="55">
        <f t="shared" si="8"/>
        <v>4.908965586806314E-3</v>
      </c>
      <c r="P227" s="55">
        <f t="shared" si="9"/>
        <v>1.1281240174173202E-2</v>
      </c>
      <c r="Q227" s="55">
        <f t="shared" si="10"/>
        <v>1.3862620357634112E-2</v>
      </c>
    </row>
    <row r="228" spans="1:17">
      <c r="A228" s="30" t="s">
        <v>72</v>
      </c>
      <c r="B228" s="24">
        <v>3.8224051749485448E-4</v>
      </c>
      <c r="C228" s="24">
        <v>2.2645354871581966E-4</v>
      </c>
      <c r="D228" s="24">
        <v>6.0526778218169749E-4</v>
      </c>
      <c r="E228" s="24">
        <v>5.1137816415239073E-4</v>
      </c>
      <c r="F228" s="24">
        <v>1.6283468039453486E-3</v>
      </c>
      <c r="G228" s="24">
        <v>2.7250452265909454E-3</v>
      </c>
      <c r="H228" s="24">
        <v>2.746941549614862E-3</v>
      </c>
      <c r="I228" s="24">
        <v>3.1396438612933458E-3</v>
      </c>
      <c r="J228" s="24">
        <v>3.4010851081059195E-3</v>
      </c>
      <c r="K228" s="24">
        <v>3.7006088098364568E-3</v>
      </c>
      <c r="L228" s="24">
        <v>6.0523901463802052E-3</v>
      </c>
      <c r="M228" s="24">
        <v>4.6846407222154449E-3</v>
      </c>
      <c r="N228" s="55">
        <f t="shared" si="7"/>
        <v>6.1869695726348073E-3</v>
      </c>
      <c r="O228" s="55">
        <f t="shared" si="8"/>
        <v>5.766353411899198E-3</v>
      </c>
      <c r="P228" s="55">
        <f t="shared" si="9"/>
        <v>3.1252084266290624E-3</v>
      </c>
      <c r="Q228" s="55">
        <f t="shared" si="10"/>
        <v>3.0089408528198073E-3</v>
      </c>
    </row>
    <row r="229" spans="1:17">
      <c r="A229" s="30" t="s">
        <v>73</v>
      </c>
      <c r="B229" s="24">
        <v>8.526903851808292E-4</v>
      </c>
      <c r="C229" s="24">
        <v>6.7936064614745905E-4</v>
      </c>
      <c r="D229" s="24">
        <v>4.4906964484448523E-4</v>
      </c>
      <c r="E229" s="24">
        <v>8.4574080994433848E-4</v>
      </c>
      <c r="F229" s="24">
        <v>1.2891078864567342E-3</v>
      </c>
      <c r="G229" s="24">
        <v>2.5876479882754357E-3</v>
      </c>
      <c r="H229" s="24">
        <v>2.6903035795197102E-3</v>
      </c>
      <c r="I229" s="24">
        <v>3.9597000937207126E-3</v>
      </c>
      <c r="J229" s="24">
        <v>3.563041541825249E-3</v>
      </c>
      <c r="K229" s="24">
        <v>3.9632326608571092E-3</v>
      </c>
      <c r="L229" s="24">
        <v>4.5324460145969407E-3</v>
      </c>
      <c r="M229" s="24">
        <v>3.1474929852385019E-3</v>
      </c>
      <c r="N229" s="55">
        <f t="shared" si="7"/>
        <v>5.5499168592221476E-3</v>
      </c>
      <c r="O229" s="55">
        <f t="shared" si="8"/>
        <v>4.5054889632331931E-3</v>
      </c>
      <c r="P229" s="55">
        <f t="shared" si="9"/>
        <v>1.0071174716301583E-2</v>
      </c>
      <c r="Q229" s="55">
        <f t="shared" si="10"/>
        <v>1.6377235213204951E-2</v>
      </c>
    </row>
    <row r="230" spans="1:17">
      <c r="A230" s="30" t="s">
        <v>74</v>
      </c>
      <c r="B230" s="24">
        <v>3.9400176418700385E-3</v>
      </c>
      <c r="C230" s="24">
        <v>4.7932667811515159E-3</v>
      </c>
      <c r="D230" s="24">
        <v>7.5560848936876424E-3</v>
      </c>
      <c r="E230" s="24">
        <v>7.6706724622858605E-3</v>
      </c>
      <c r="F230" s="24">
        <v>1.1949690868536438E-2</v>
      </c>
      <c r="G230" s="24">
        <v>1.4953399436671323E-2</v>
      </c>
      <c r="H230" s="24">
        <v>1.9766651563207973E-2</v>
      </c>
      <c r="I230" s="24">
        <v>1.5510777881911903E-2</v>
      </c>
      <c r="J230" s="24">
        <v>1.3766296866143007E-2</v>
      </c>
      <c r="K230" s="24">
        <v>1.7595798018383669E-2</v>
      </c>
      <c r="L230" s="24">
        <v>1.7486204110695749E-2</v>
      </c>
      <c r="M230" s="24">
        <v>1.7908991094302794E-2</v>
      </c>
      <c r="N230" s="55">
        <f t="shared" si="7"/>
        <v>1.8830846308333513E-2</v>
      </c>
      <c r="O230" s="55">
        <f t="shared" si="8"/>
        <v>1.723181413176874E-2</v>
      </c>
      <c r="P230" s="55">
        <f t="shared" si="9"/>
        <v>1.2338856440501939E-2</v>
      </c>
      <c r="Q230" s="55">
        <f t="shared" si="10"/>
        <v>9.9080123796423652E-3</v>
      </c>
    </row>
    <row r="231" spans="1:17">
      <c r="A231" s="30" t="s">
        <v>75</v>
      </c>
      <c r="B231" s="24">
        <v>5.7630108791531902E-3</v>
      </c>
      <c r="C231" s="24">
        <v>5.1140759751655942E-3</v>
      </c>
      <c r="D231" s="24">
        <v>7.3022629205146726E-3</v>
      </c>
      <c r="E231" s="24">
        <v>8.7327655724485174E-3</v>
      </c>
      <c r="F231" s="24">
        <v>1.9845476673083937E-2</v>
      </c>
      <c r="G231" s="24">
        <v>2.6632164693489661E-2</v>
      </c>
      <c r="H231" s="24">
        <v>2.2570231082917988E-2</v>
      </c>
      <c r="I231" s="24">
        <v>2.1954076850984067E-2</v>
      </c>
      <c r="J231" s="24">
        <v>3.5225524333954164E-2</v>
      </c>
      <c r="K231" s="24">
        <v>2.9318371732123674E-2</v>
      </c>
      <c r="L231" s="24">
        <v>3.6204795355269825E-2</v>
      </c>
      <c r="M231" s="24">
        <v>6.102232524094181E-2</v>
      </c>
      <c r="N231" s="55">
        <f t="shared" si="7"/>
        <v>4.4906817543783874E-2</v>
      </c>
      <c r="O231" s="55">
        <f t="shared" si="8"/>
        <v>5.0938923726106616E-2</v>
      </c>
      <c r="P231" s="55">
        <f t="shared" si="9"/>
        <v>3.613998647013425E-2</v>
      </c>
      <c r="Q231" s="55">
        <f t="shared" si="10"/>
        <v>2.5146148555708389E-2</v>
      </c>
    </row>
    <row r="232" spans="1:17">
      <c r="A232" s="30" t="s">
        <v>76</v>
      </c>
      <c r="B232" s="24">
        <v>2.6756836224639813E-3</v>
      </c>
      <c r="C232" s="24">
        <v>4.4913287161970896E-3</v>
      </c>
      <c r="D232" s="24">
        <v>4.6273698186149129E-3</v>
      </c>
      <c r="E232" s="24">
        <v>6.4905690065495741E-3</v>
      </c>
      <c r="F232" s="24">
        <v>7.4123703471262225E-3</v>
      </c>
      <c r="G232" s="24">
        <v>8.7934232521926312E-3</v>
      </c>
      <c r="H232" s="24">
        <v>1.0223153602174897E-2</v>
      </c>
      <c r="I232" s="24">
        <v>1.1105904404873477E-2</v>
      </c>
      <c r="J232" s="24">
        <v>1.3928253299862336E-2</v>
      </c>
      <c r="K232" s="24">
        <v>1.2677569535633282E-2</v>
      </c>
      <c r="L232" s="24">
        <v>1.3405633378520862E-2</v>
      </c>
      <c r="M232" s="24">
        <v>9.1984872514334504E-3</v>
      </c>
      <c r="N232" s="55">
        <f t="shared" si="7"/>
        <v>1.0020083356727924E-2</v>
      </c>
      <c r="O232" s="55">
        <f t="shared" si="8"/>
        <v>9.4144545500395079E-3</v>
      </c>
      <c r="P232" s="55">
        <f t="shared" si="9"/>
        <v>1.0814364525073127E-2</v>
      </c>
      <c r="Q232" s="55">
        <f t="shared" si="10"/>
        <v>1.3830381705639615E-2</v>
      </c>
    </row>
    <row r="233" spans="1:17">
      <c r="A233" s="30" t="s">
        <v>77</v>
      </c>
      <c r="B233" s="24">
        <v>8.5122022934431052E-2</v>
      </c>
      <c r="C233" s="24">
        <v>6.9823177520711058E-2</v>
      </c>
      <c r="D233" s="24">
        <v>8.1418279087021886E-2</v>
      </c>
      <c r="E233" s="24">
        <v>0.10929724839210904</v>
      </c>
      <c r="F233" s="24">
        <v>7.7134448863973679E-2</v>
      </c>
      <c r="G233" s="24">
        <v>6.0798277954613116E-2</v>
      </c>
      <c r="H233" s="24">
        <v>4.5480289986406887E-2</v>
      </c>
      <c r="I233" s="24">
        <v>4.2502343017806934E-2</v>
      </c>
      <c r="J233" s="24">
        <v>3.9922260911814722E-2</v>
      </c>
      <c r="K233" s="24">
        <v>3.5883968007639967E-2</v>
      </c>
      <c r="L233" s="24">
        <v>3.7177011871996055E-2</v>
      </c>
      <c r="M233" s="24">
        <v>2.2910821032084909E-2</v>
      </c>
      <c r="N233" s="55">
        <f t="shared" si="7"/>
        <v>2.5406526011186214E-2</v>
      </c>
      <c r="O233" s="55">
        <f t="shared" si="8"/>
        <v>2.2140779718575056E-2</v>
      </c>
      <c r="P233" s="55">
        <f t="shared" si="9"/>
        <v>3.6149514544605681E-2</v>
      </c>
      <c r="Q233" s="55">
        <f t="shared" si="10"/>
        <v>4.9421853507565339E-2</v>
      </c>
    </row>
    <row r="234" spans="1:17">
      <c r="A234" s="30" t="s">
        <v>78</v>
      </c>
      <c r="B234" s="24">
        <v>4.1164363422522789E-4</v>
      </c>
      <c r="C234" s="24">
        <v>8.6807193674397535E-4</v>
      </c>
      <c r="D234" s="24">
        <v>1.210535564363395E-3</v>
      </c>
      <c r="E234" s="24">
        <v>1.3964557559546053E-3</v>
      </c>
      <c r="F234" s="24">
        <v>1.0940455089007812E-3</v>
      </c>
      <c r="G234" s="24">
        <v>1.5800682406283634E-3</v>
      </c>
      <c r="H234" s="24">
        <v>1.1610783869506116E-3</v>
      </c>
      <c r="I234" s="24">
        <v>2.0149953139643861E-3</v>
      </c>
      <c r="J234" s="24">
        <v>1.9434772046319541E-3</v>
      </c>
      <c r="K234" s="24">
        <v>1.7428673749552346E-3</v>
      </c>
      <c r="L234" s="24">
        <v>2.6017061715209026E-3</v>
      </c>
      <c r="M234" s="24">
        <v>2.1471269976820789E-3</v>
      </c>
      <c r="N234" s="55">
        <f t="shared" si="7"/>
        <v>3.7143412443043167E-3</v>
      </c>
      <c r="O234" s="55">
        <f t="shared" si="8"/>
        <v>1.5802834423280601E-3</v>
      </c>
      <c r="P234" s="55">
        <f t="shared" si="9"/>
        <v>2.6964450754147096E-3</v>
      </c>
      <c r="Q234" s="55">
        <f t="shared" si="10"/>
        <v>1.998796423658872E-3</v>
      </c>
    </row>
    <row r="235" spans="1:17">
      <c r="A235" s="30" t="s">
        <v>79</v>
      </c>
      <c r="B235" s="24">
        <v>6.8215230814466336E-3</v>
      </c>
      <c r="C235" s="24">
        <v>6.9634466230114548E-3</v>
      </c>
      <c r="D235" s="24">
        <v>8.903293828221099E-3</v>
      </c>
      <c r="E235" s="24">
        <v>8.044371889935684E-3</v>
      </c>
      <c r="F235" s="24">
        <v>5.4532655986294747E-3</v>
      </c>
      <c r="G235" s="24">
        <v>5.9767798667246788E-3</v>
      </c>
      <c r="H235" s="24">
        <v>4.4177616674218392E-3</v>
      </c>
      <c r="I235" s="24">
        <v>5.3186504217432049E-3</v>
      </c>
      <c r="J235" s="24">
        <v>5.6684751801765326E-3</v>
      </c>
      <c r="K235" s="24">
        <v>5.0376029604870479E-3</v>
      </c>
      <c r="L235" s="24">
        <v>4.0394911610456118E-3</v>
      </c>
      <c r="M235" s="24">
        <v>3.4158838599487617E-3</v>
      </c>
      <c r="N235" s="55">
        <f t="shared" si="7"/>
        <v>4.2758114323968302E-3</v>
      </c>
      <c r="O235" s="55">
        <f t="shared" si="8"/>
        <v>2.3199905855454499E-3</v>
      </c>
      <c r="P235" s="55">
        <f t="shared" si="9"/>
        <v>3.5730279267862756E-3</v>
      </c>
      <c r="Q235" s="55">
        <f t="shared" si="10"/>
        <v>3.6644601100412656E-3</v>
      </c>
    </row>
    <row r="236" spans="1:17">
      <c r="A236" s="30" t="s">
        <v>80</v>
      </c>
      <c r="B236" s="24">
        <v>3.0020582181711261E-2</v>
      </c>
      <c r="C236" s="24">
        <v>2.4324885357890964E-2</v>
      </c>
      <c r="D236" s="24">
        <v>3.8034246441611186E-2</v>
      </c>
      <c r="E236" s="24">
        <v>4.3486812343882145E-2</v>
      </c>
      <c r="F236" s="24">
        <v>4.299005181874465E-2</v>
      </c>
      <c r="G236" s="24">
        <v>4.5386887723556757E-2</v>
      </c>
      <c r="H236" s="24">
        <v>3.7777526053466244E-2</v>
      </c>
      <c r="I236" s="24">
        <v>3.7886597938144327E-2</v>
      </c>
      <c r="J236" s="24">
        <v>3.4820633249655841E-2</v>
      </c>
      <c r="K236" s="24">
        <v>3.2445983048824165E-2</v>
      </c>
      <c r="L236" s="24">
        <v>4.5050596338440892E-2</v>
      </c>
      <c r="M236" s="24">
        <v>3.1914114920092718E-2</v>
      </c>
      <c r="N236" s="55">
        <f t="shared" si="7"/>
        <v>3.3537046234910488E-2</v>
      </c>
      <c r="O236" s="55">
        <f t="shared" si="8"/>
        <v>2.9571474202713381E-2</v>
      </c>
      <c r="P236" s="55">
        <f t="shared" si="9"/>
        <v>3.7045153544920106E-2</v>
      </c>
      <c r="Q236" s="55">
        <f t="shared" si="10"/>
        <v>3.5903112104539205E-2</v>
      </c>
    </row>
    <row r="237" spans="1:17">
      <c r="A237" s="30" t="s">
        <v>81</v>
      </c>
      <c r="B237" s="24">
        <v>1.8229932372831521E-3</v>
      </c>
      <c r="C237" s="24">
        <v>1.6606593572493441E-3</v>
      </c>
      <c r="D237" s="24">
        <v>2.5382197317296989E-3</v>
      </c>
      <c r="E237" s="24">
        <v>3.2452845032747871E-3</v>
      </c>
      <c r="F237" s="24">
        <v>6.479463324032533E-3</v>
      </c>
      <c r="G237" s="24">
        <v>1.1152075843275551E-2</v>
      </c>
      <c r="H237" s="24">
        <v>1.0676257362936113E-2</v>
      </c>
      <c r="I237" s="24">
        <v>1.0543580131208997E-2</v>
      </c>
      <c r="J237" s="24">
        <v>1.1255972143493401E-2</v>
      </c>
      <c r="K237" s="24">
        <v>1.2104572042497314E-2</v>
      </c>
      <c r="L237" s="24">
        <v>2.0485012803133001E-2</v>
      </c>
      <c r="M237" s="24">
        <v>1.7299011833597659E-2</v>
      </c>
      <c r="N237" s="55">
        <f t="shared" si="7"/>
        <v>2.938000734230246E-2</v>
      </c>
      <c r="O237" s="55">
        <f t="shared" si="8"/>
        <v>1.3919943513272699E-2</v>
      </c>
      <c r="P237" s="55">
        <f t="shared" si="9"/>
        <v>3.0594647127761949E-2</v>
      </c>
      <c r="Q237" s="55">
        <f t="shared" si="10"/>
        <v>2.4716299862448419E-2</v>
      </c>
    </row>
    <row r="238" spans="1:17">
      <c r="A238" s="30" t="s">
        <v>82</v>
      </c>
      <c r="B238" s="24">
        <v>1.3231402528668039E-3</v>
      </c>
      <c r="C238" s="24">
        <v>1.3775924213545697E-3</v>
      </c>
      <c r="D238" s="24">
        <v>1.4057832360349102E-3</v>
      </c>
      <c r="E238" s="24">
        <v>2.0455126566095629E-3</v>
      </c>
      <c r="F238" s="24">
        <v>2.7308732857833449E-3</v>
      </c>
      <c r="G238" s="24">
        <v>3.9158212919920311E-3</v>
      </c>
      <c r="H238" s="24">
        <v>3.4832351608518352E-3</v>
      </c>
      <c r="I238" s="24">
        <v>3.4442361761949391E-3</v>
      </c>
      <c r="J238" s="24">
        <v>3.8869544092639081E-3</v>
      </c>
      <c r="K238" s="24">
        <v>4.0587322430464369E-3</v>
      </c>
      <c r="L238" s="24">
        <v>6.3536403346615726E-3</v>
      </c>
      <c r="M238" s="24">
        <v>7.2709527876052213E-3</v>
      </c>
      <c r="N238" s="55">
        <f t="shared" si="7"/>
        <v>7.4178849849914699E-3</v>
      </c>
      <c r="O238" s="55">
        <f t="shared" si="8"/>
        <v>8.2376477312845683E-3</v>
      </c>
      <c r="P238" s="55">
        <f t="shared" si="9"/>
        <v>8.8229969605442445E-3</v>
      </c>
      <c r="Q238" s="55">
        <f t="shared" si="10"/>
        <v>8.8978679504814299E-3</v>
      </c>
    </row>
    <row r="239" spans="1:17">
      <c r="A239" s="30" t="s">
        <v>83</v>
      </c>
      <c r="B239" s="24">
        <v>6.5274919141428992E-3</v>
      </c>
      <c r="C239" s="24">
        <v>5.5858542016568851E-3</v>
      </c>
      <c r="D239" s="24">
        <v>8.1027783743678854E-3</v>
      </c>
      <c r="E239" s="24">
        <v>8.1427138445803755E-3</v>
      </c>
      <c r="F239" s="24">
        <v>1.3611961564230649E-2</v>
      </c>
      <c r="G239" s="24">
        <v>1.4861801277794316E-2</v>
      </c>
      <c r="H239" s="24">
        <v>1.5717036701404622E-2</v>
      </c>
      <c r="I239" s="24">
        <v>1.7525773195876289E-2</v>
      </c>
      <c r="J239" s="24">
        <v>1.911085917888088E-2</v>
      </c>
      <c r="K239" s="24">
        <v>1.8407544466992956E-2</v>
      </c>
      <c r="L239" s="24">
        <v>1.6650919497733778E-2</v>
      </c>
      <c r="M239" s="24">
        <v>2.2032450896669512E-2</v>
      </c>
      <c r="N239" s="55">
        <f t="shared" si="7"/>
        <v>1.5969507849785129E-2</v>
      </c>
      <c r="O239" s="55">
        <f t="shared" si="8"/>
        <v>1.9282820301598776E-2</v>
      </c>
      <c r="P239" s="55">
        <f t="shared" si="9"/>
        <v>1.4196830962430802E-2</v>
      </c>
      <c r="Q239" s="55">
        <f t="shared" si="10"/>
        <v>1.297068431911967E-2</v>
      </c>
    </row>
    <row r="240" spans="1:17">
      <c r="A240" s="30" t="s">
        <v>84</v>
      </c>
      <c r="B240" s="24">
        <v>7.6448103498970895E-4</v>
      </c>
      <c r="C240" s="24">
        <v>7.737162914457172E-4</v>
      </c>
      <c r="D240" s="24">
        <v>8.9813928968897046E-4</v>
      </c>
      <c r="E240" s="24">
        <v>7.4739885529964798E-4</v>
      </c>
      <c r="F240" s="24">
        <v>9.5834994190533535E-4</v>
      </c>
      <c r="G240" s="24">
        <v>1.1220774462433305E-3</v>
      </c>
      <c r="H240" s="24">
        <v>1.1044404168554598E-3</v>
      </c>
      <c r="I240" s="24">
        <v>9.1377694470477972E-4</v>
      </c>
      <c r="J240" s="24">
        <v>1.619564337193295E-3</v>
      </c>
      <c r="K240" s="24">
        <v>1.313119255103259E-3</v>
      </c>
      <c r="L240" s="24">
        <v>1.2323871338783222E-3</v>
      </c>
      <c r="M240" s="24">
        <v>2.5863120653897768E-3</v>
      </c>
      <c r="N240" s="55">
        <f t="shared" si="7"/>
        <v>2.5590083572677997E-3</v>
      </c>
      <c r="O240" s="55">
        <f t="shared" si="8"/>
        <v>2.9252055209051326E-3</v>
      </c>
      <c r="P240" s="55">
        <f t="shared" si="9"/>
        <v>3.9636789801149085E-3</v>
      </c>
      <c r="Q240" s="55">
        <f t="shared" si="10"/>
        <v>3.9116231086657495E-3</v>
      </c>
    </row>
    <row r="241" spans="1:17">
      <c r="A241" s="30" t="s">
        <v>85</v>
      </c>
      <c r="B241" s="24">
        <v>8.2328726845045579E-4</v>
      </c>
      <c r="C241" s="24">
        <v>8.3032967862467207E-4</v>
      </c>
      <c r="D241" s="24">
        <v>8.200402210203643E-4</v>
      </c>
      <c r="E241" s="24">
        <v>1.5931396652439863E-3</v>
      </c>
      <c r="F241" s="24">
        <v>3.6044134983165268E-3</v>
      </c>
      <c r="G241" s="24">
        <v>6.8240628363369898E-3</v>
      </c>
      <c r="H241" s="24">
        <v>7.4478930675124606E-3</v>
      </c>
      <c r="I241" s="24">
        <v>7.6148078725398315E-3</v>
      </c>
      <c r="J241" s="24">
        <v>9.6364078063001044E-3</v>
      </c>
      <c r="K241" s="24">
        <v>1.3107317655485257E-2</v>
      </c>
      <c r="L241" s="24">
        <v>1.9307398430760382E-2</v>
      </c>
      <c r="M241" s="24">
        <v>1.1857996828107844E-2</v>
      </c>
      <c r="N241" s="55">
        <f t="shared" si="7"/>
        <v>1.9629861576003629E-2</v>
      </c>
      <c r="O241" s="55">
        <f t="shared" si="8"/>
        <v>1.825731721668376E-2</v>
      </c>
      <c r="P241" s="55">
        <f t="shared" si="9"/>
        <v>1.0242680056787324E-2</v>
      </c>
      <c r="Q241" s="55">
        <f t="shared" si="10"/>
        <v>1.5453060522696011E-2</v>
      </c>
    </row>
    <row r="242" spans="1:17">
      <c r="A242" s="30" t="s">
        <v>86</v>
      </c>
      <c r="B242" s="24">
        <v>2.2052337547780066E-2</v>
      </c>
      <c r="C242" s="24">
        <v>1.9852427770753526E-2</v>
      </c>
      <c r="D242" s="24">
        <v>1.9114747056641349E-2</v>
      </c>
      <c r="E242" s="24">
        <v>1.8488287473201817E-2</v>
      </c>
      <c r="F242" s="24">
        <v>1.3781581022974956E-2</v>
      </c>
      <c r="G242" s="24">
        <v>1.2938239941377178E-2</v>
      </c>
      <c r="H242" s="24">
        <v>1.1016085183507024E-2</v>
      </c>
      <c r="I242" s="24">
        <v>1.274601686972821E-2</v>
      </c>
      <c r="J242" s="24">
        <v>1.1174993926633736E-2</v>
      </c>
      <c r="K242" s="24">
        <v>1.1125701325056702E-2</v>
      </c>
      <c r="L242" s="24">
        <v>1.0981938681893495E-2</v>
      </c>
      <c r="M242" s="24">
        <v>7.734537025741125E-3</v>
      </c>
      <c r="N242" s="55">
        <f t="shared" si="7"/>
        <v>8.778370440754097E-3</v>
      </c>
      <c r="O242" s="55">
        <f t="shared" si="8"/>
        <v>5.8504110418102651E-3</v>
      </c>
      <c r="P242" s="55">
        <f t="shared" si="9"/>
        <v>7.5843472792583343E-3</v>
      </c>
      <c r="Q242" s="55">
        <f t="shared" si="10"/>
        <v>7.1999656121045389E-3</v>
      </c>
    </row>
    <row r="243" spans="1:17">
      <c r="A243" s="30" t="s">
        <v>87</v>
      </c>
      <c r="B243" s="24">
        <v>1.9788297559541312E-2</v>
      </c>
      <c r="C243" s="24">
        <v>2.0041139061350039E-2</v>
      </c>
      <c r="D243" s="24">
        <v>2.0051935880664624E-2</v>
      </c>
      <c r="E243" s="24">
        <v>2.2520307613634129E-2</v>
      </c>
      <c r="F243" s="24">
        <v>2.0998888992545223E-2</v>
      </c>
      <c r="G243" s="24">
        <v>1.8296732235682064E-2</v>
      </c>
      <c r="H243" s="24">
        <v>1.9426823742637062E-2</v>
      </c>
      <c r="I243" s="24">
        <v>1.6424554826616682E-2</v>
      </c>
      <c r="J243" s="24">
        <v>1.5466839420195968E-2</v>
      </c>
      <c r="K243" s="24">
        <v>1.797779634714098E-2</v>
      </c>
      <c r="L243" s="24">
        <v>3.0522121349053116E-2</v>
      </c>
      <c r="M243" s="24">
        <v>3.4036842747346592E-2</v>
      </c>
      <c r="N243" s="55">
        <f t="shared" si="7"/>
        <v>3.9227330641155765E-2</v>
      </c>
      <c r="O243" s="55">
        <f t="shared" si="8"/>
        <v>3.4665366575324041E-2</v>
      </c>
      <c r="P243" s="55">
        <f t="shared" si="9"/>
        <v>0.1447219231465513</v>
      </c>
      <c r="Q243" s="55">
        <f t="shared" si="10"/>
        <v>0.14519214236588721</v>
      </c>
    </row>
    <row r="244" spans="1:17">
      <c r="A244" s="40" t="s">
        <v>88</v>
      </c>
      <c r="B244" s="42">
        <v>2.1052631578947368E-2</v>
      </c>
      <c r="C244" s="42">
        <v>1.8078541639146271E-2</v>
      </c>
      <c r="D244" s="42">
        <v>2.0598629361344867E-2</v>
      </c>
      <c r="E244" s="42">
        <v>2.1320535766968903E-2</v>
      </c>
      <c r="F244" s="42">
        <v>2.5146084758843536E-2</v>
      </c>
      <c r="G244" s="42">
        <v>2.8166433854679519E-2</v>
      </c>
      <c r="H244" s="42">
        <v>2.3476438604440417E-2</v>
      </c>
      <c r="I244" s="42">
        <v>2.478912839737582E-2</v>
      </c>
      <c r="J244" s="42">
        <v>3.4658676815936512E-2</v>
      </c>
      <c r="K244" s="42">
        <v>3.0106243285185626E-2</v>
      </c>
      <c r="L244" s="42">
        <v>3.9559626997494143E-2</v>
      </c>
      <c r="M244" s="42">
        <v>3.2280102476515797E-2</v>
      </c>
      <c r="N244" s="55">
        <f t="shared" si="7"/>
        <v>3.0740492798065087E-2</v>
      </c>
      <c r="O244" s="55">
        <f t="shared" si="8"/>
        <v>2.4595262511978213E-2</v>
      </c>
      <c r="P244" s="55">
        <f t="shared" si="9"/>
        <v>2.5087420083275372E-2</v>
      </c>
      <c r="Q244" s="55">
        <f t="shared" si="10"/>
        <v>2.3587947042640989E-2</v>
      </c>
    </row>
    <row r="245" spans="1:17">
      <c r="A245" s="19" t="s">
        <v>32</v>
      </c>
      <c r="N245" s="55"/>
      <c r="O245" s="55"/>
      <c r="P245" s="55"/>
      <c r="Q245" s="55"/>
    </row>
    <row r="248" spans="1:17" ht="16.5">
      <c r="A248" s="16" t="s">
        <v>27</v>
      </c>
      <c r="B248" s="28">
        <v>2009</v>
      </c>
      <c r="C248" s="28">
        <v>2010</v>
      </c>
      <c r="D248" s="28" t="s">
        <v>17</v>
      </c>
      <c r="E248" s="28" t="s">
        <v>18</v>
      </c>
      <c r="F248" s="28" t="s">
        <v>19</v>
      </c>
      <c r="G248" s="28" t="s">
        <v>20</v>
      </c>
      <c r="H248" s="28" t="s">
        <v>21</v>
      </c>
      <c r="I248" s="28" t="s">
        <v>22</v>
      </c>
      <c r="J248" s="28" t="s">
        <v>23</v>
      </c>
      <c r="K248" s="28" t="s">
        <v>24</v>
      </c>
      <c r="L248" s="28" t="s">
        <v>35</v>
      </c>
      <c r="M248" s="28" t="s">
        <v>36</v>
      </c>
      <c r="N248" s="28">
        <v>2021</v>
      </c>
      <c r="O248" s="28">
        <v>2022</v>
      </c>
      <c r="P248" s="28">
        <v>2023</v>
      </c>
      <c r="Q248" s="28">
        <v>2024</v>
      </c>
    </row>
    <row r="249" spans="1:17">
      <c r="A249" s="22" t="s">
        <v>37</v>
      </c>
      <c r="B249" s="33">
        <v>1</v>
      </c>
      <c r="C249" s="33">
        <v>1.0000000000000002</v>
      </c>
      <c r="D249" s="33">
        <v>1</v>
      </c>
      <c r="E249" s="33">
        <v>1.0000000000000004</v>
      </c>
      <c r="F249" s="33">
        <v>0.99999999999999956</v>
      </c>
      <c r="G249" s="33">
        <v>1</v>
      </c>
      <c r="H249" s="33">
        <v>0.99999999999999978</v>
      </c>
      <c r="I249" s="33">
        <v>1</v>
      </c>
      <c r="J249" s="33">
        <v>0.99999999999999978</v>
      </c>
      <c r="K249" s="33">
        <v>1.0000000000000002</v>
      </c>
      <c r="L249" s="33">
        <v>1</v>
      </c>
      <c r="M249" s="33">
        <v>1</v>
      </c>
      <c r="N249" s="33">
        <v>1</v>
      </c>
      <c r="O249" s="33">
        <v>1</v>
      </c>
      <c r="P249" s="33">
        <v>1</v>
      </c>
      <c r="Q249" s="33">
        <v>1</v>
      </c>
    </row>
    <row r="250" spans="1:17">
      <c r="A250" s="32" t="s">
        <v>47</v>
      </c>
      <c r="B250" s="24">
        <v>1.319087191663369E-3</v>
      </c>
      <c r="C250" s="24">
        <v>1.9403999773383944E-3</v>
      </c>
      <c r="D250" s="24">
        <v>3.1744026279631708E-3</v>
      </c>
      <c r="E250" s="24">
        <v>3.4647569256469352E-3</v>
      </c>
      <c r="F250" s="24">
        <v>5.1010439345726567E-3</v>
      </c>
      <c r="G250" s="24">
        <v>8.0345365151696848E-3</v>
      </c>
      <c r="H250" s="24">
        <v>8.4342712555349909E-3</v>
      </c>
      <c r="I250" s="24">
        <v>9.1818555570782508E-3</v>
      </c>
      <c r="J250" s="24">
        <v>1.2965009208103132E-2</v>
      </c>
      <c r="K250" s="24">
        <v>9.3053579895685159E-3</v>
      </c>
      <c r="L250" s="24">
        <v>6.3941183023281719E-3</v>
      </c>
      <c r="M250" s="24">
        <v>9.60089880754794E-3</v>
      </c>
      <c r="N250" s="55">
        <f>N103/$N$102</f>
        <v>1.1284916201117318E-2</v>
      </c>
      <c r="O250" s="55">
        <f>O103/$O$102</f>
        <v>1.1212807447946154E-2</v>
      </c>
      <c r="P250" s="55">
        <f>P103/$P$102</f>
        <v>7.6272310572005481E-3</v>
      </c>
      <c r="Q250" s="55">
        <f>Q103/$Q$102</f>
        <v>5.0911805820307533E-3</v>
      </c>
    </row>
    <row r="251" spans="1:17">
      <c r="A251" s="30" t="s">
        <v>48</v>
      </c>
      <c r="B251" s="24">
        <v>5.2257837576397133E-2</v>
      </c>
      <c r="C251" s="24">
        <v>4.6088040337657926E-2</v>
      </c>
      <c r="D251" s="24">
        <v>4.5104944803297589E-2</v>
      </c>
      <c r="E251" s="24">
        <v>4.2427804674328315E-2</v>
      </c>
      <c r="F251" s="24">
        <v>3.6342321219226259E-2</v>
      </c>
      <c r="G251" s="24">
        <v>2.9679817723947715E-2</v>
      </c>
      <c r="H251" s="24">
        <v>2.5373099360401098E-2</v>
      </c>
      <c r="I251" s="24">
        <v>2.7623876739951838E-2</v>
      </c>
      <c r="J251" s="24">
        <v>2.5267034990791897E-2</v>
      </c>
      <c r="K251" s="24">
        <v>2.3984510826616089E-2</v>
      </c>
      <c r="L251" s="24">
        <v>2.9776094463629273E-2</v>
      </c>
      <c r="M251" s="24">
        <v>1.9993361080611803E-2</v>
      </c>
      <c r="N251" s="55">
        <f t="shared" ref="N251:N291" si="11">N104/$N$102</f>
        <v>2.4851024208566108E-2</v>
      </c>
      <c r="O251" s="55">
        <f t="shared" ref="O251:O291" si="12">O104/$O$102</f>
        <v>1.8572686670440965E-2</v>
      </c>
      <c r="P251" s="55">
        <f t="shared" ref="P251:P291" si="13">P104/$P$102</f>
        <v>3.2985010832878893E-2</v>
      </c>
      <c r="Q251" s="55">
        <f t="shared" ref="Q251:Q291" si="14">Q104/$Q$102</f>
        <v>3.9474520269411617E-2</v>
      </c>
    </row>
    <row r="252" spans="1:17">
      <c r="A252" s="30" t="s">
        <v>49</v>
      </c>
      <c r="B252" s="24">
        <v>3.7374137097128789E-4</v>
      </c>
      <c r="C252" s="24">
        <v>3.6825109058976827E-4</v>
      </c>
      <c r="D252" s="24">
        <v>4.5799838910911417E-4</v>
      </c>
      <c r="E252" s="24">
        <v>8.8165689625837186E-4</v>
      </c>
      <c r="F252" s="24">
        <v>1.3328309049293809E-3</v>
      </c>
      <c r="G252" s="24">
        <v>2.5182875644561699E-3</v>
      </c>
      <c r="H252" s="24">
        <v>2.553709907925872E-3</v>
      </c>
      <c r="I252" s="24">
        <v>3.0149376456077839E-3</v>
      </c>
      <c r="J252" s="24">
        <v>3.7569060773480663E-3</v>
      </c>
      <c r="K252" s="24">
        <v>4.3662083135767348E-3</v>
      </c>
      <c r="L252" s="24">
        <v>4.4446919906427533E-3</v>
      </c>
      <c r="M252" s="24">
        <v>3.7790771902050406E-3</v>
      </c>
      <c r="N252" s="55">
        <f t="shared" si="11"/>
        <v>3.9664804469273741E-3</v>
      </c>
      <c r="O252" s="55">
        <f t="shared" si="12"/>
        <v>4.4977039693023845E-3</v>
      </c>
      <c r="P252" s="55">
        <f t="shared" si="13"/>
        <v>2.535041047030907E-3</v>
      </c>
      <c r="Q252" s="55">
        <f t="shared" si="14"/>
        <v>2.2636294319481509E-3</v>
      </c>
    </row>
    <row r="253" spans="1:17">
      <c r="A253" s="30" t="s">
        <v>50</v>
      </c>
      <c r="B253" s="24">
        <v>5.7160444972079324E-4</v>
      </c>
      <c r="C253" s="24">
        <v>5.6654013936887433E-4</v>
      </c>
      <c r="D253" s="24">
        <v>9.3178982611854264E-4</v>
      </c>
      <c r="E253" s="24">
        <v>1.1291395338045816E-3</v>
      </c>
      <c r="F253" s="24">
        <v>1.3049182158209121E-3</v>
      </c>
      <c r="G253" s="24">
        <v>1.5189671023703882E-3</v>
      </c>
      <c r="H253" s="24">
        <v>1.7102827823723731E-3</v>
      </c>
      <c r="I253" s="24">
        <v>1.3508486853697215E-3</v>
      </c>
      <c r="J253" s="24">
        <v>1.6942909760589318E-3</v>
      </c>
      <c r="K253" s="24">
        <v>2.4300616405879562E-3</v>
      </c>
      <c r="L253" s="24">
        <v>2.8962905202183356E-3</v>
      </c>
      <c r="M253" s="24">
        <v>2.6044991446007712E-3</v>
      </c>
      <c r="N253" s="55">
        <f t="shared" si="11"/>
        <v>3.398510242085661E-3</v>
      </c>
      <c r="O253" s="55">
        <f t="shared" si="12"/>
        <v>4.2932628797886395E-3</v>
      </c>
      <c r="P253" s="55">
        <f t="shared" si="13"/>
        <v>3.0877389497265986E-3</v>
      </c>
      <c r="Q253" s="55">
        <f t="shared" si="14"/>
        <v>2.3748252636929725E-3</v>
      </c>
    </row>
    <row r="254" spans="1:17">
      <c r="A254" s="32" t="s">
        <v>51</v>
      </c>
      <c r="B254" s="24">
        <v>2.5326474079936684E-2</v>
      </c>
      <c r="C254" s="24">
        <v>4.1456574698317379E-2</v>
      </c>
      <c r="D254" s="24">
        <v>5.2890917418152529E-2</v>
      </c>
      <c r="E254" s="24">
        <v>7.543580145705403E-2</v>
      </c>
      <c r="F254" s="24">
        <v>0.10918048344777535</v>
      </c>
      <c r="G254" s="24">
        <v>0.12277651197185914</v>
      </c>
      <c r="H254" s="24">
        <v>0.13084834711711923</v>
      </c>
      <c r="I254" s="24">
        <v>0.1269993539419331</v>
      </c>
      <c r="J254" s="24">
        <v>0.11793738489871086</v>
      </c>
      <c r="K254" s="24">
        <v>0.10281333965544492</v>
      </c>
      <c r="L254" s="24">
        <v>8.4582822769299321E-2</v>
      </c>
      <c r="M254" s="24">
        <v>7.2415289942037123E-2</v>
      </c>
      <c r="N254" s="55">
        <f t="shared" si="11"/>
        <v>5.4031657355679705E-2</v>
      </c>
      <c r="O254" s="55">
        <f t="shared" si="12"/>
        <v>4.964773227653016E-2</v>
      </c>
      <c r="P254" s="55">
        <f t="shared" si="13"/>
        <v>3.6043272561128388E-2</v>
      </c>
      <c r="Q254" s="55">
        <f t="shared" si="14"/>
        <v>3.2755115008260262E-2</v>
      </c>
    </row>
    <row r="255" spans="1:17">
      <c r="A255" s="30" t="s">
        <v>52</v>
      </c>
      <c r="B255" s="24">
        <v>1.48397309062129E-2</v>
      </c>
      <c r="C255" s="24">
        <v>1.6967877174097784E-2</v>
      </c>
      <c r="D255" s="24">
        <v>2.0625720557810451E-2</v>
      </c>
      <c r="E255" s="24">
        <v>2.7594314086402377E-2</v>
      </c>
      <c r="F255" s="24">
        <v>2.7752191146095014E-2</v>
      </c>
      <c r="G255" s="24">
        <v>3.1138825598592958E-2</v>
      </c>
      <c r="H255" s="24">
        <v>2.8184523112246094E-2</v>
      </c>
      <c r="I255" s="24">
        <v>3.5787701403707982E-2</v>
      </c>
      <c r="J255" s="24">
        <v>3.1970534069981585E-2</v>
      </c>
      <c r="K255" s="24">
        <v>3.5008692903429749E-2</v>
      </c>
      <c r="L255" s="24">
        <v>3.5769187924696445E-2</v>
      </c>
      <c r="M255" s="24">
        <v>3.140719556724459E-2</v>
      </c>
      <c r="N255" s="55">
        <f t="shared" si="11"/>
        <v>2.887337057728119E-2</v>
      </c>
      <c r="O255" s="55">
        <f t="shared" si="12"/>
        <v>2.5413600050323962E-2</v>
      </c>
      <c r="P255" s="55">
        <f t="shared" si="13"/>
        <v>2.8062314846202596E-2</v>
      </c>
      <c r="Q255" s="55">
        <f t="shared" si="14"/>
        <v>2.6226331172957175E-2</v>
      </c>
    </row>
    <row r="256" spans="1:17">
      <c r="A256" s="30" t="s">
        <v>53</v>
      </c>
      <c r="B256" s="24">
        <v>9.2336103416435823E-4</v>
      </c>
      <c r="C256" s="24">
        <v>6.2319415330576173E-4</v>
      </c>
      <c r="D256" s="24">
        <v>1.3108229757260853E-3</v>
      </c>
      <c r="E256" s="24">
        <v>1.2374131877310483E-3</v>
      </c>
      <c r="F256" s="24">
        <v>2.2190587841232623E-3</v>
      </c>
      <c r="G256" s="24">
        <v>3.7174721189591076E-3</v>
      </c>
      <c r="H256" s="24">
        <v>4.2171356277674954E-3</v>
      </c>
      <c r="I256" s="24">
        <v>4.3657863309775058E-3</v>
      </c>
      <c r="J256" s="24">
        <v>5.3775322283609577E-3</v>
      </c>
      <c r="K256" s="24">
        <v>4.8206100837679781E-3</v>
      </c>
      <c r="L256" s="24">
        <v>6.4052578812520888E-3</v>
      </c>
      <c r="M256" s="24">
        <v>6.4601792508234817E-3</v>
      </c>
      <c r="N256" s="55">
        <f t="shared" si="11"/>
        <v>9.2923649906890126E-3</v>
      </c>
      <c r="O256" s="55">
        <f t="shared" si="12"/>
        <v>2.3746618858904197E-3</v>
      </c>
      <c r="P256" s="55">
        <f t="shared" si="13"/>
        <v>5.4090701410485047E-3</v>
      </c>
      <c r="Q256" s="55">
        <f t="shared" si="14"/>
        <v>3.4550133434998096E-3</v>
      </c>
    </row>
    <row r="257" spans="1:17">
      <c r="A257" s="30" t="s">
        <v>54</v>
      </c>
      <c r="B257" s="24">
        <v>1.2223541309413886E-2</v>
      </c>
      <c r="C257" s="24">
        <v>1.2237267010367684E-2</v>
      </c>
      <c r="D257" s="24">
        <v>1.2887127086656455E-2</v>
      </c>
      <c r="E257" s="24">
        <v>1.2528808525776864E-2</v>
      </c>
      <c r="F257" s="24">
        <v>1.1416289845363702E-2</v>
      </c>
      <c r="G257" s="24">
        <v>1.2711356277731144E-2</v>
      </c>
      <c r="H257" s="24">
        <v>1.0261696694234239E-2</v>
      </c>
      <c r="I257" s="24">
        <v>1.1609467687307896E-2</v>
      </c>
      <c r="J257" s="24">
        <v>1.1933701657458563E-2</v>
      </c>
      <c r="K257" s="24">
        <v>1.0095621937727201E-2</v>
      </c>
      <c r="L257" s="24">
        <v>1.1395789239166759E-2</v>
      </c>
      <c r="M257" s="24">
        <v>6.7410566095549374E-3</v>
      </c>
      <c r="N257" s="55">
        <f t="shared" si="11"/>
        <v>8.6219739292364983E-3</v>
      </c>
      <c r="O257" s="55">
        <f t="shared" si="12"/>
        <v>6.9352708058124171E-3</v>
      </c>
      <c r="P257" s="55">
        <f t="shared" si="13"/>
        <v>8.8800129699774504E-3</v>
      </c>
      <c r="Q257" s="55">
        <f t="shared" si="14"/>
        <v>9.3801626636167233E-3</v>
      </c>
    </row>
    <row r="258" spans="1:17">
      <c r="A258" s="30" t="s">
        <v>55</v>
      </c>
      <c r="B258" s="24">
        <v>3.5395506309633734E-3</v>
      </c>
      <c r="C258" s="24">
        <v>3.4275678431816893E-3</v>
      </c>
      <c r="D258" s="24">
        <v>3.4428844422685133E-3</v>
      </c>
      <c r="E258" s="24">
        <v>3.2482096177940015E-3</v>
      </c>
      <c r="F258" s="24">
        <v>3.9077764751856191E-3</v>
      </c>
      <c r="G258" s="24">
        <v>3.5575808450253829E-3</v>
      </c>
      <c r="H258" s="24">
        <v>3.7017079399292458E-3</v>
      </c>
      <c r="I258" s="24">
        <v>3.9546584702128077E-3</v>
      </c>
      <c r="J258" s="24">
        <v>4.8618784530386743E-3</v>
      </c>
      <c r="K258" s="24">
        <v>4.2279121226489651E-3</v>
      </c>
      <c r="L258" s="24">
        <v>3.7094797816642532E-3</v>
      </c>
      <c r="M258" s="24">
        <v>5.4643413425937747E-3</v>
      </c>
      <c r="N258" s="55">
        <f t="shared" si="11"/>
        <v>4.8603351955307265E-3</v>
      </c>
      <c r="O258" s="55">
        <f t="shared" si="12"/>
        <v>2.1544945587217714E-3</v>
      </c>
      <c r="P258" s="55">
        <f t="shared" si="13"/>
        <v>2.0118203658123185E-3</v>
      </c>
      <c r="Q258" s="55">
        <f t="shared" si="14"/>
        <v>2.343055026051595E-3</v>
      </c>
    </row>
    <row r="259" spans="1:17">
      <c r="A259" s="30" t="s">
        <v>56</v>
      </c>
      <c r="B259" s="24">
        <v>0.22829002330387371</v>
      </c>
      <c r="C259" s="24">
        <v>0.20861424281910373</v>
      </c>
      <c r="D259" s="24">
        <v>0.18867954326505473</v>
      </c>
      <c r="E259" s="24">
        <v>0.1847457889282455</v>
      </c>
      <c r="F259" s="24">
        <v>0.16455228046670017</v>
      </c>
      <c r="G259" s="24">
        <v>0.13276971659271694</v>
      </c>
      <c r="H259" s="24">
        <v>0.12016493686010823</v>
      </c>
      <c r="I259" s="24">
        <v>0.10378041856731729</v>
      </c>
      <c r="J259" s="24">
        <v>0.10953959484346225</v>
      </c>
      <c r="K259" s="24">
        <v>8.5565828986881615E-2</v>
      </c>
      <c r="L259" s="24">
        <v>8.7312019605658903E-2</v>
      </c>
      <c r="M259" s="24">
        <v>7.1189643285754417E-2</v>
      </c>
      <c r="N259" s="55">
        <f t="shared" si="11"/>
        <v>7.0139664804469273E-2</v>
      </c>
      <c r="O259" s="55">
        <f t="shared" si="12"/>
        <v>6.2873498144303958E-2</v>
      </c>
      <c r="P259" s="55">
        <f t="shared" si="13"/>
        <v>9.1180415334050607E-2</v>
      </c>
      <c r="Q259" s="55">
        <f t="shared" si="14"/>
        <v>0.13407834540602365</v>
      </c>
    </row>
    <row r="260" spans="1:17">
      <c r="A260" s="30" t="s">
        <v>57</v>
      </c>
      <c r="B260" s="24">
        <v>3.3548784241305016E-2</v>
      </c>
      <c r="C260" s="24">
        <v>2.8936037618265253E-2</v>
      </c>
      <c r="D260" s="24">
        <v>2.7764178208752509E-2</v>
      </c>
      <c r="E260" s="24">
        <v>2.6449706887751157E-2</v>
      </c>
      <c r="F260" s="24">
        <v>2.761960587282979E-2</v>
      </c>
      <c r="G260" s="24">
        <v>3.2577847063996482E-2</v>
      </c>
      <c r="H260" s="24">
        <v>3.2940514959117213E-2</v>
      </c>
      <c r="I260" s="24">
        <v>3.1872197967853719E-2</v>
      </c>
      <c r="J260" s="24">
        <v>3.5506445672191529E-2</v>
      </c>
      <c r="K260" s="24">
        <v>3.1887150308202938E-2</v>
      </c>
      <c r="L260" s="24">
        <v>3.5301325609891944E-2</v>
      </c>
      <c r="M260" s="24">
        <v>5.1247350815821054E-2</v>
      </c>
      <c r="N260" s="55">
        <f t="shared" si="11"/>
        <v>3.2048417132216012E-2</v>
      </c>
      <c r="O260" s="55">
        <f t="shared" si="12"/>
        <v>2.8637478769579165E-2</v>
      </c>
      <c r="P260" s="55">
        <f t="shared" si="13"/>
        <v>4.0354316202154787E-2</v>
      </c>
      <c r="Q260" s="55">
        <f t="shared" si="14"/>
        <v>3.4407167365611897E-2</v>
      </c>
    </row>
    <row r="261" spans="1:17">
      <c r="A261" s="30" t="s">
        <v>58</v>
      </c>
      <c r="B261" s="24">
        <v>0.3344765422327749</v>
      </c>
      <c r="C261" s="24">
        <v>0.35728853889298057</v>
      </c>
      <c r="D261" s="24">
        <v>0.28822312418073565</v>
      </c>
      <c r="E261" s="24">
        <v>0.21560378029728852</v>
      </c>
      <c r="F261" s="24">
        <v>0.16744124378942668</v>
      </c>
      <c r="G261" s="24">
        <v>0.11883918935124116</v>
      </c>
      <c r="H261" s="24">
        <v>0.11276152098024975</v>
      </c>
      <c r="I261" s="24">
        <v>9.0271931713620079E-2</v>
      </c>
      <c r="J261" s="24">
        <v>0.10401473296500921</v>
      </c>
      <c r="K261" s="24">
        <v>8.829223960802908E-2</v>
      </c>
      <c r="L261" s="24">
        <v>7.3019939846273807E-2</v>
      </c>
      <c r="M261" s="24">
        <v>6.5138012920358507E-2</v>
      </c>
      <c r="N261" s="55">
        <f t="shared" si="11"/>
        <v>5.5903165735567972E-2</v>
      </c>
      <c r="O261" s="55">
        <f t="shared" si="12"/>
        <v>5.2557086242687297E-2</v>
      </c>
      <c r="P261" s="55">
        <f t="shared" si="13"/>
        <v>4.0811213135049887E-2</v>
      </c>
      <c r="Q261" s="55">
        <f t="shared" si="14"/>
        <v>4.1714322023128733E-2</v>
      </c>
    </row>
    <row r="262" spans="1:17">
      <c r="A262" s="30" t="s">
        <v>59</v>
      </c>
      <c r="B262" s="24">
        <v>1.8247372818009937E-3</v>
      </c>
      <c r="C262" s="24">
        <v>1.3172058240326326E-3</v>
      </c>
      <c r="D262" s="24">
        <v>1.7214422211342566E-3</v>
      </c>
      <c r="E262" s="24">
        <v>1.79424912221002E-3</v>
      </c>
      <c r="F262" s="24">
        <v>2.3237313682800201E-3</v>
      </c>
      <c r="G262" s="24">
        <v>2.9380021585321981E-3</v>
      </c>
      <c r="H262" s="24">
        <v>3.443994096010121E-3</v>
      </c>
      <c r="I262" s="24">
        <v>3.5826856438066525E-3</v>
      </c>
      <c r="J262" s="24">
        <v>5.0828729281767954E-3</v>
      </c>
      <c r="K262" s="24">
        <v>4.9193930772878144E-3</v>
      </c>
      <c r="L262" s="24">
        <v>6.939957669600089E-3</v>
      </c>
      <c r="M262" s="24">
        <v>4.3152976023287286E-3</v>
      </c>
      <c r="N262" s="55">
        <f t="shared" si="11"/>
        <v>4.5065176908752327E-3</v>
      </c>
      <c r="O262" s="55">
        <f t="shared" si="12"/>
        <v>4.4505252563376736E-3</v>
      </c>
      <c r="P262" s="55">
        <f t="shared" si="13"/>
        <v>8.3052071511739295E-3</v>
      </c>
      <c r="Q262" s="55">
        <f t="shared" si="14"/>
        <v>1.1635849536154531E-2</v>
      </c>
    </row>
    <row r="263" spans="1:17">
      <c r="A263" s="30" t="s">
        <v>60</v>
      </c>
      <c r="B263" s="24">
        <v>5.3862726992920896E-3</v>
      </c>
      <c r="C263" s="24">
        <v>4.2490510452665572E-3</v>
      </c>
      <c r="D263" s="24">
        <v>5.7170833399137703E-3</v>
      </c>
      <c r="E263" s="24">
        <v>9.3734048970626899E-3</v>
      </c>
      <c r="F263" s="24">
        <v>8.2761123206609721E-3</v>
      </c>
      <c r="G263" s="24">
        <v>9.3336531158812013E-3</v>
      </c>
      <c r="H263" s="24">
        <v>6.5599887543049927E-3</v>
      </c>
      <c r="I263" s="24">
        <v>8.9860803852855383E-3</v>
      </c>
      <c r="J263" s="24">
        <v>1.5027624309392265E-2</v>
      </c>
      <c r="K263" s="24">
        <v>1.5607712976134029E-2</v>
      </c>
      <c r="L263" s="24">
        <v>5.7368831458170884E-3</v>
      </c>
      <c r="M263" s="24">
        <v>1.2205397952148712E-2</v>
      </c>
      <c r="N263" s="55">
        <f t="shared" si="11"/>
        <v>7.9143389199255124E-3</v>
      </c>
      <c r="O263" s="55">
        <f t="shared" si="12"/>
        <v>3.7113920865572119E-3</v>
      </c>
      <c r="P263" s="55">
        <f t="shared" si="13"/>
        <v>5.2248375068166073E-3</v>
      </c>
      <c r="Q263" s="55">
        <f t="shared" si="14"/>
        <v>6.0919430677341463E-3</v>
      </c>
    </row>
    <row r="264" spans="1:17">
      <c r="A264" s="30" t="s">
        <v>61</v>
      </c>
      <c r="B264" s="24">
        <v>2.7041287429099064E-3</v>
      </c>
      <c r="C264" s="24">
        <v>2.3369780748966063E-3</v>
      </c>
      <c r="D264" s="24">
        <v>2.6532320472527995E-3</v>
      </c>
      <c r="E264" s="24">
        <v>1.9334581058297628E-3</v>
      </c>
      <c r="F264" s="24">
        <v>3.0075922514375035E-3</v>
      </c>
      <c r="G264" s="24">
        <v>3.5975536635088142E-3</v>
      </c>
      <c r="H264" s="24">
        <v>3.0457090644987464E-3</v>
      </c>
      <c r="I264" s="24">
        <v>3.0736701971455982E-3</v>
      </c>
      <c r="J264" s="24">
        <v>3.4622467771639044E-3</v>
      </c>
      <c r="K264" s="24">
        <v>3.0622727991149045E-3</v>
      </c>
      <c r="L264" s="24">
        <v>3.2416174668597527E-3</v>
      </c>
      <c r="M264" s="24">
        <v>4.187626075632612E-3</v>
      </c>
      <c r="N264" s="55">
        <f t="shared" si="11"/>
        <v>3.1750465549348233E-3</v>
      </c>
      <c r="O264" s="55">
        <f t="shared" si="12"/>
        <v>3.0508901050512677E-3</v>
      </c>
      <c r="P264" s="55">
        <f t="shared" si="13"/>
        <v>2.048666892658698E-3</v>
      </c>
      <c r="Q264" s="55">
        <f t="shared" si="14"/>
        <v>1.6758800355826662E-3</v>
      </c>
    </row>
    <row r="265" spans="1:17">
      <c r="A265" s="30" t="s">
        <v>62</v>
      </c>
      <c r="B265" s="24">
        <v>3.5175658444356505E-4</v>
      </c>
      <c r="C265" s="24">
        <v>3.5408758710554642E-4</v>
      </c>
      <c r="D265" s="24">
        <v>7.4227325131477119E-4</v>
      </c>
      <c r="E265" s="24">
        <v>8.0431857202518139E-4</v>
      </c>
      <c r="F265" s="24">
        <v>1.4933288673030761E-3</v>
      </c>
      <c r="G265" s="24">
        <v>1.9386816964464164E-3</v>
      </c>
      <c r="H265" s="24">
        <v>2.2257104702106227E-3</v>
      </c>
      <c r="I265" s="24">
        <v>1.7228215117758765E-3</v>
      </c>
      <c r="J265" s="24">
        <v>2.8729281767955802E-3</v>
      </c>
      <c r="K265" s="24">
        <v>2.2522522522522522E-3</v>
      </c>
      <c r="L265" s="24">
        <v>2.3838698897181688E-3</v>
      </c>
      <c r="M265" s="24">
        <v>1.5575926256926179E-3</v>
      </c>
      <c r="N265" s="55">
        <f t="shared" si="11"/>
        <v>2.6070763500931097E-3</v>
      </c>
      <c r="O265" s="55">
        <f t="shared" si="12"/>
        <v>3.1609737686355915E-3</v>
      </c>
      <c r="P265" s="55">
        <f t="shared" si="13"/>
        <v>2.3802856342761132E-3</v>
      </c>
      <c r="Q265" s="55">
        <f t="shared" si="14"/>
        <v>1.8823865802516202E-3</v>
      </c>
    </row>
    <row r="266" spans="1:17">
      <c r="A266" s="30" t="s">
        <v>63</v>
      </c>
      <c r="B266" s="24">
        <v>2.6381743833267377E-4</v>
      </c>
      <c r="C266" s="24">
        <v>3.1159707665288087E-4</v>
      </c>
      <c r="D266" s="24">
        <v>6.0013582021194265E-4</v>
      </c>
      <c r="E266" s="24">
        <v>5.2590060478569553E-4</v>
      </c>
      <c r="F266" s="24">
        <v>4.1171216434991346E-4</v>
      </c>
      <c r="G266" s="24">
        <v>1.4390214654035256E-3</v>
      </c>
      <c r="H266" s="24">
        <v>1.3588548133917485E-3</v>
      </c>
      <c r="I266" s="24">
        <v>1.3900037197282641E-3</v>
      </c>
      <c r="J266" s="24">
        <v>1.841620626151013E-3</v>
      </c>
      <c r="K266" s="24">
        <v>1.5212581002054686E-3</v>
      </c>
      <c r="L266" s="24">
        <v>1.4258661022613346E-3</v>
      </c>
      <c r="M266" s="24">
        <v>1.5320583203533948E-3</v>
      </c>
      <c r="N266" s="70" t="s">
        <v>29</v>
      </c>
      <c r="O266" s="70" t="s">
        <v>29</v>
      </c>
      <c r="P266" s="70" t="s">
        <v>29</v>
      </c>
      <c r="Q266" s="70" t="s">
        <v>29</v>
      </c>
    </row>
    <row r="267" spans="1:17">
      <c r="A267" s="30" t="s">
        <v>64</v>
      </c>
      <c r="B267" s="24">
        <v>4.3749725190168403E-3</v>
      </c>
      <c r="C267" s="24">
        <v>4.2915415557192227E-3</v>
      </c>
      <c r="D267" s="24">
        <v>3.9956411187795134E-3</v>
      </c>
      <c r="E267" s="24">
        <v>3.8205132171196116E-3</v>
      </c>
      <c r="F267" s="24">
        <v>3.5169988276670576E-3</v>
      </c>
      <c r="G267" s="24">
        <v>4.9766159011871928E-3</v>
      </c>
      <c r="H267" s="24">
        <v>4.6388491905442449E-3</v>
      </c>
      <c r="I267" s="24">
        <v>4.463673916873862E-3</v>
      </c>
      <c r="J267" s="24">
        <v>5.3775322283609577E-3</v>
      </c>
      <c r="K267" s="24">
        <v>4.5045045045045045E-3</v>
      </c>
      <c r="L267" s="24">
        <v>4.0102484126100036E-3</v>
      </c>
      <c r="M267" s="24">
        <v>6.5367821668411508E-3</v>
      </c>
      <c r="N267" s="55">
        <f t="shared" si="11"/>
        <v>6.2662942271880821E-3</v>
      </c>
      <c r="O267" s="55">
        <f t="shared" si="12"/>
        <v>5.221110901427942E-3</v>
      </c>
      <c r="P267" s="55">
        <f t="shared" si="13"/>
        <v>4.7458326578136744E-3</v>
      </c>
      <c r="Q267" s="55">
        <f t="shared" si="14"/>
        <v>4.7099377303342228E-3</v>
      </c>
    </row>
    <row r="268" spans="1:17">
      <c r="A268" s="30" t="s">
        <v>65</v>
      </c>
      <c r="B268" s="24">
        <v>3.7593984962406013E-3</v>
      </c>
      <c r="C268" s="24">
        <v>4.4615035975298853E-3</v>
      </c>
      <c r="D268" s="24">
        <v>4.8010865616955412E-3</v>
      </c>
      <c r="E268" s="24">
        <v>6.2489365980417932E-3</v>
      </c>
      <c r="F268" s="24">
        <v>1.0865014235471445E-2</v>
      </c>
      <c r="G268" s="24">
        <v>1.8327537274653236E-2</v>
      </c>
      <c r="H268" s="24">
        <v>2.0382822200876227E-2</v>
      </c>
      <c r="I268" s="24">
        <v>2.2514144756162025E-2</v>
      </c>
      <c r="J268" s="24">
        <v>2.8139963167587476E-2</v>
      </c>
      <c r="K268" s="24">
        <v>2.6592381855539752E-2</v>
      </c>
      <c r="L268" s="24">
        <v>4.7064720953547953E-2</v>
      </c>
      <c r="M268" s="24">
        <v>3.168807292597605E-2</v>
      </c>
      <c r="N268" s="55">
        <f t="shared" si="11"/>
        <v>3.9897579143389199E-2</v>
      </c>
      <c r="O268" s="55">
        <f t="shared" si="12"/>
        <v>4.0966849091023466E-2</v>
      </c>
      <c r="P268" s="55">
        <f t="shared" si="13"/>
        <v>6.9919969343689659E-2</v>
      </c>
      <c r="Q268" s="55">
        <f t="shared" si="14"/>
        <v>8.722518744440208E-2</v>
      </c>
    </row>
    <row r="269" spans="1:17">
      <c r="A269" s="30" t="s">
        <v>66</v>
      </c>
      <c r="B269" s="24">
        <v>2.2204634393000046E-3</v>
      </c>
      <c r="C269" s="24">
        <v>2.1245255226332786E-3</v>
      </c>
      <c r="D269" s="24">
        <v>1.9425448917386567E-3</v>
      </c>
      <c r="E269" s="24">
        <v>1.9025227761364867E-3</v>
      </c>
      <c r="F269" s="24">
        <v>2.2399933009546141E-3</v>
      </c>
      <c r="G269" s="24">
        <v>3.2377982971579324E-3</v>
      </c>
      <c r="H269" s="24">
        <v>3.3268514396832464E-3</v>
      </c>
      <c r="I269" s="24">
        <v>4.1308561248262496E-3</v>
      </c>
      <c r="J269" s="24">
        <v>3.7569060773480663E-3</v>
      </c>
      <c r="K269" s="24">
        <v>4.5835308993203731E-3</v>
      </c>
      <c r="L269" s="24">
        <v>8.24328840369834E-3</v>
      </c>
      <c r="M269" s="24">
        <v>7.0730025789648389E-3</v>
      </c>
      <c r="N269" s="55">
        <f t="shared" si="11"/>
        <v>9.2551210428305393E-3</v>
      </c>
      <c r="O269" s="55">
        <f t="shared" si="12"/>
        <v>1.0929735170157891E-2</v>
      </c>
      <c r="P269" s="55">
        <f t="shared" si="13"/>
        <v>6.7134371914103373E-3</v>
      </c>
      <c r="Q269" s="55">
        <f t="shared" si="14"/>
        <v>4.6861100521031901E-3</v>
      </c>
    </row>
    <row r="270" spans="1:17">
      <c r="A270" s="30" t="s">
        <v>67</v>
      </c>
      <c r="B270" s="24">
        <v>9.0137624763663544E-4</v>
      </c>
      <c r="C270" s="24">
        <v>9.772817404113082E-4</v>
      </c>
      <c r="D270" s="24">
        <v>1.1686855446232569E-3</v>
      </c>
      <c r="E270" s="24">
        <v>1.0518012095713911E-3</v>
      </c>
      <c r="F270" s="24">
        <v>1.4654161781946073E-3</v>
      </c>
      <c r="G270" s="24">
        <v>1.9386816964464164E-3</v>
      </c>
      <c r="H270" s="24">
        <v>1.803996907433873E-3</v>
      </c>
      <c r="I270" s="24">
        <v>2.4471896474089158E-3</v>
      </c>
      <c r="J270" s="24">
        <v>2.1362799263351748E-3</v>
      </c>
      <c r="K270" s="24">
        <v>2.2127390548443179E-3</v>
      </c>
      <c r="L270" s="24">
        <v>5.1130667260777547E-3</v>
      </c>
      <c r="M270" s="24">
        <v>3.6514056635089244E-3</v>
      </c>
      <c r="N270" s="55">
        <f t="shared" si="11"/>
        <v>5.9124767225325883E-3</v>
      </c>
      <c r="O270" s="55">
        <f t="shared" si="12"/>
        <v>4.0101906020003778E-3</v>
      </c>
      <c r="P270" s="55">
        <f t="shared" si="13"/>
        <v>5.3353770873557456E-3</v>
      </c>
      <c r="Q270" s="55">
        <f t="shared" si="14"/>
        <v>5.0196975473376544E-3</v>
      </c>
    </row>
    <row r="271" spans="1:17">
      <c r="A271" s="30" t="s">
        <v>68</v>
      </c>
      <c r="B271" s="24">
        <v>3.5175658444356505E-4</v>
      </c>
      <c r="C271" s="24">
        <v>2.9743357316865902E-4</v>
      </c>
      <c r="D271" s="24">
        <v>5.2117058071037134E-4</v>
      </c>
      <c r="E271" s="24">
        <v>6.0323892901888599E-4</v>
      </c>
      <c r="F271" s="24">
        <v>9.9787863562775638E-4</v>
      </c>
      <c r="G271" s="24">
        <v>1.2991166007115162E-3</v>
      </c>
      <c r="H271" s="24">
        <v>1.686854251106998E-3</v>
      </c>
      <c r="I271" s="24">
        <v>1.5270463399831634E-3</v>
      </c>
      <c r="J271" s="24">
        <v>2.0626151012891345E-3</v>
      </c>
      <c r="K271" s="24">
        <v>1.3829619092776988E-3</v>
      </c>
      <c r="L271" s="24">
        <v>1.7934722067505849E-3</v>
      </c>
      <c r="M271" s="24">
        <v>2.476827617904655E-3</v>
      </c>
      <c r="N271" s="55">
        <f t="shared" si="11"/>
        <v>2.7467411545623838E-3</v>
      </c>
      <c r="O271" s="55">
        <f t="shared" si="12"/>
        <v>2.7678178272630056E-3</v>
      </c>
      <c r="P271" s="55">
        <f t="shared" si="13"/>
        <v>1.9012807852731802E-3</v>
      </c>
      <c r="Q271" s="55">
        <f t="shared" si="14"/>
        <v>1.6758800355826662E-3</v>
      </c>
    </row>
    <row r="272" spans="1:17">
      <c r="A272" s="30" t="s">
        <v>69</v>
      </c>
      <c r="B272" s="24">
        <v>6.5646572571780332E-2</v>
      </c>
      <c r="C272" s="24">
        <v>6.6200215285252967E-2</v>
      </c>
      <c r="D272" s="24">
        <v>9.5769042467505811E-2</v>
      </c>
      <c r="E272" s="24">
        <v>0.10364882213732193</v>
      </c>
      <c r="F272" s="24">
        <v>0.13079886116228437</v>
      </c>
      <c r="G272" s="24">
        <v>0.15437502498301156</v>
      </c>
      <c r="H272" s="24">
        <v>0.18920881849916829</v>
      </c>
      <c r="I272" s="24">
        <v>0.20779576734078584</v>
      </c>
      <c r="J272" s="24">
        <v>0.15742173112338859</v>
      </c>
      <c r="K272" s="24">
        <v>0.22378299351983563</v>
      </c>
      <c r="L272" s="24">
        <v>0.17010137016820764</v>
      </c>
      <c r="M272" s="24">
        <v>0.23823506881495288</v>
      </c>
      <c r="N272" s="55">
        <f t="shared" si="11"/>
        <v>0.25050279329608938</v>
      </c>
      <c r="O272" s="55">
        <f t="shared" si="12"/>
        <v>0.33795684720387492</v>
      </c>
      <c r="P272" s="55">
        <f t="shared" si="13"/>
        <v>0.15945702958039176</v>
      </c>
      <c r="Q272" s="55">
        <f t="shared" si="14"/>
        <v>0.10739928834667684</v>
      </c>
    </row>
    <row r="273" spans="1:17">
      <c r="A273" s="30" t="s">
        <v>70</v>
      </c>
      <c r="B273" s="24">
        <v>4.1771094402673348E-4</v>
      </c>
      <c r="C273" s="24">
        <v>6.7984816724264913E-4</v>
      </c>
      <c r="D273" s="24">
        <v>5.5275667651099984E-4</v>
      </c>
      <c r="E273" s="24">
        <v>7.7338324233190519E-4</v>
      </c>
      <c r="F273" s="24">
        <v>1.0118349801819908E-3</v>
      </c>
      <c r="G273" s="24">
        <v>1.2991166007115162E-3</v>
      </c>
      <c r="H273" s="24">
        <v>1.4525689384532483E-3</v>
      </c>
      <c r="I273" s="24">
        <v>1.4487362712660781E-3</v>
      </c>
      <c r="J273" s="24">
        <v>2.9465930018416206E-3</v>
      </c>
      <c r="K273" s="24">
        <v>1.7583372846530741E-3</v>
      </c>
      <c r="L273" s="24">
        <v>6.7951431435891725E-4</v>
      </c>
      <c r="M273" s="24">
        <v>1.0724408242473763E-3</v>
      </c>
      <c r="N273" s="55">
        <f t="shared" si="11"/>
        <v>1.1080074487895717E-3</v>
      </c>
      <c r="O273" s="55">
        <f t="shared" si="12"/>
        <v>9.1212178398439954E-4</v>
      </c>
      <c r="P273" s="55">
        <f t="shared" si="13"/>
        <v>8.9905525505165878E-4</v>
      </c>
      <c r="Q273" s="55">
        <f t="shared" si="14"/>
        <v>6.7511754987927312E-4</v>
      </c>
    </row>
    <row r="274" spans="1:17">
      <c r="A274" s="30" t="s">
        <v>71</v>
      </c>
      <c r="B274" s="24">
        <v>8.1563558017851649E-3</v>
      </c>
      <c r="C274" s="24">
        <v>8.4981020905331144E-3</v>
      </c>
      <c r="D274" s="24">
        <v>8.3387292913659414E-3</v>
      </c>
      <c r="E274" s="24">
        <v>8.2752006929513854E-3</v>
      </c>
      <c r="F274" s="24">
        <v>8.7785407246134088E-3</v>
      </c>
      <c r="G274" s="24">
        <v>1.0332973577966982E-2</v>
      </c>
      <c r="H274" s="24">
        <v>8.19998594288124E-3</v>
      </c>
      <c r="I274" s="24">
        <v>8.6532625932379259E-3</v>
      </c>
      <c r="J274" s="24">
        <v>8.5451197053406994E-3</v>
      </c>
      <c r="K274" s="24">
        <v>8.9694958116010755E-3</v>
      </c>
      <c r="L274" s="24">
        <v>1.5238943967918013E-2</v>
      </c>
      <c r="M274" s="24">
        <v>9.4987615861910485E-3</v>
      </c>
      <c r="N274" s="55">
        <f t="shared" si="11"/>
        <v>1.0763500931098697E-2</v>
      </c>
      <c r="O274" s="55">
        <f t="shared" si="12"/>
        <v>7.784487639177203E-3</v>
      </c>
      <c r="P274" s="55">
        <f t="shared" si="13"/>
        <v>1.4222759362702472E-2</v>
      </c>
      <c r="Q274" s="55">
        <f t="shared" si="14"/>
        <v>1.715592832634388E-2</v>
      </c>
    </row>
    <row r="275" spans="1:17">
      <c r="A275" s="30" t="s">
        <v>72</v>
      </c>
      <c r="B275" s="24">
        <v>5.7160444972079324E-4</v>
      </c>
      <c r="C275" s="24">
        <v>6.3735765678998358E-4</v>
      </c>
      <c r="D275" s="24">
        <v>1.0581342093210569E-3</v>
      </c>
      <c r="E275" s="24">
        <v>1.0053982150314768E-3</v>
      </c>
      <c r="F275" s="24">
        <v>1.5910232791827164E-3</v>
      </c>
      <c r="G275" s="24">
        <v>2.8580565215653355E-3</v>
      </c>
      <c r="H275" s="24">
        <v>2.6005669704566221E-3</v>
      </c>
      <c r="I275" s="24">
        <v>3.6414181953444663E-3</v>
      </c>
      <c r="J275" s="24">
        <v>4.0515653775322286E-3</v>
      </c>
      <c r="K275" s="24">
        <v>3.9908329382013592E-3</v>
      </c>
      <c r="L275" s="24">
        <v>6.1379079870780883E-3</v>
      </c>
      <c r="M275" s="24">
        <v>5.3111355105584356E-3</v>
      </c>
      <c r="N275" s="55">
        <f t="shared" si="11"/>
        <v>7.0018621973929234E-3</v>
      </c>
      <c r="O275" s="55">
        <f t="shared" si="12"/>
        <v>6.1646851607221487E-3</v>
      </c>
      <c r="P275" s="55">
        <f t="shared" si="13"/>
        <v>3.3751418591283586E-3</v>
      </c>
      <c r="Q275" s="55">
        <f t="shared" si="14"/>
        <v>3.081713051213623E-3</v>
      </c>
    </row>
    <row r="276" spans="1:17">
      <c r="A276" s="30" t="s">
        <v>73</v>
      </c>
      <c r="B276" s="24">
        <v>9.2336103416435823E-4</v>
      </c>
      <c r="C276" s="24">
        <v>1.3172058240326326E-3</v>
      </c>
      <c r="D276" s="24">
        <v>1.5635117421311138E-3</v>
      </c>
      <c r="E276" s="24">
        <v>2.1345377488360584E-3</v>
      </c>
      <c r="F276" s="24">
        <v>2.9936359068832691E-3</v>
      </c>
      <c r="G276" s="24">
        <v>7.4749170564016466E-3</v>
      </c>
      <c r="H276" s="24">
        <v>1.0191411100438114E-2</v>
      </c>
      <c r="I276" s="24">
        <v>1.3704262025489928E-2</v>
      </c>
      <c r="J276" s="24">
        <v>1.5395948434622468E-2</v>
      </c>
      <c r="K276" s="24">
        <v>1.7484589853010907E-2</v>
      </c>
      <c r="L276" s="24">
        <v>2.2100924585050686E-2</v>
      </c>
      <c r="M276" s="24">
        <v>1.5269514592855502E-2</v>
      </c>
      <c r="N276" s="55">
        <f t="shared" si="11"/>
        <v>2.3780260707635011E-2</v>
      </c>
      <c r="O276" s="55">
        <f t="shared" si="12"/>
        <v>2.0947348556331385E-2</v>
      </c>
      <c r="P276" s="55">
        <f t="shared" si="13"/>
        <v>3.2130171410042888E-2</v>
      </c>
      <c r="Q276" s="55">
        <f t="shared" si="14"/>
        <v>3.781452535264964E-2</v>
      </c>
    </row>
    <row r="277" spans="1:17">
      <c r="A277" s="30" t="s">
        <v>74</v>
      </c>
      <c r="B277" s="24">
        <v>2.858022248603966E-3</v>
      </c>
      <c r="C277" s="24">
        <v>2.9318452212339246E-3</v>
      </c>
      <c r="D277" s="24">
        <v>4.4378464599883136E-3</v>
      </c>
      <c r="E277" s="24">
        <v>4.9651204157708309E-3</v>
      </c>
      <c r="F277" s="24">
        <v>7.5154915424552006E-3</v>
      </c>
      <c r="G277" s="24">
        <v>1.0053163848582963E-2</v>
      </c>
      <c r="H277" s="24">
        <v>1.3424548415059859E-2</v>
      </c>
      <c r="I277" s="24">
        <v>1.1452847549873725E-2</v>
      </c>
      <c r="J277" s="24">
        <v>1.141804788213628E-2</v>
      </c>
      <c r="K277" s="24">
        <v>1.29208155523945E-2</v>
      </c>
      <c r="L277" s="24">
        <v>1.1373510081318925E-2</v>
      </c>
      <c r="M277" s="24">
        <v>1.6495161249138218E-2</v>
      </c>
      <c r="N277" s="55">
        <f t="shared" si="11"/>
        <v>1.5009310986964619E-2</v>
      </c>
      <c r="O277" s="55">
        <f t="shared" si="12"/>
        <v>1.4216518840032711E-2</v>
      </c>
      <c r="P277" s="55">
        <f t="shared" si="13"/>
        <v>7.9146339666023077E-3</v>
      </c>
      <c r="Q277" s="55">
        <f t="shared" si="14"/>
        <v>6.2984496124031007E-3</v>
      </c>
    </row>
    <row r="278" spans="1:17">
      <c r="A278" s="30" t="s">
        <v>75</v>
      </c>
      <c r="B278" s="24">
        <v>1.4509959108297058E-3</v>
      </c>
      <c r="C278" s="24">
        <v>1.4588408588748513E-3</v>
      </c>
      <c r="D278" s="24">
        <v>1.8477866043367709E-3</v>
      </c>
      <c r="E278" s="24">
        <v>2.3510850566889918E-3</v>
      </c>
      <c r="F278" s="24">
        <v>2.8610506336180425E-3</v>
      </c>
      <c r="G278" s="24">
        <v>3.6575128912339611E-3</v>
      </c>
      <c r="H278" s="24">
        <v>4.9199915657287445E-3</v>
      </c>
      <c r="I278" s="24">
        <v>4.2483212279018773E-3</v>
      </c>
      <c r="J278" s="24">
        <v>6.1878453038674034E-3</v>
      </c>
      <c r="K278" s="24">
        <v>7.4679943100995731E-3</v>
      </c>
      <c r="L278" s="24">
        <v>1.2264676395232261E-2</v>
      </c>
      <c r="M278" s="24">
        <v>1.3482113219109875E-2</v>
      </c>
      <c r="N278" s="55">
        <f t="shared" si="11"/>
        <v>1.472998137802607E-2</v>
      </c>
      <c r="O278" s="55">
        <f t="shared" si="12"/>
        <v>2.2771592124300181E-2</v>
      </c>
      <c r="P278" s="55">
        <f t="shared" si="13"/>
        <v>1.2034075668027533E-2</v>
      </c>
      <c r="Q278" s="55">
        <f t="shared" si="14"/>
        <v>8.5303088067098746E-3</v>
      </c>
    </row>
    <row r="279" spans="1:17">
      <c r="A279" s="30" t="s">
        <v>76</v>
      </c>
      <c r="B279" s="24">
        <v>4.5508508112386227E-3</v>
      </c>
      <c r="C279" s="24">
        <v>7.4500028327006964E-3</v>
      </c>
      <c r="D279" s="24">
        <v>9.886447985596741E-3</v>
      </c>
      <c r="E279" s="24">
        <v>1.492629657700577E-2</v>
      </c>
      <c r="F279" s="24">
        <v>2.0411153910567744E-2</v>
      </c>
      <c r="G279" s="24">
        <v>2.5142902826078267E-2</v>
      </c>
      <c r="H279" s="24">
        <v>3.4885083054143333E-2</v>
      </c>
      <c r="I279" s="24">
        <v>3.8117425948041267E-2</v>
      </c>
      <c r="J279" s="24">
        <v>4.2283609576427253E-2</v>
      </c>
      <c r="K279" s="24">
        <v>4.7771455666192508E-2</v>
      </c>
      <c r="L279" s="24">
        <v>4.5215550852177787E-2</v>
      </c>
      <c r="M279" s="24">
        <v>3.214769042208207E-2</v>
      </c>
      <c r="N279" s="55">
        <f t="shared" si="11"/>
        <v>3.5270018621973931E-2</v>
      </c>
      <c r="O279" s="55">
        <f t="shared" si="12"/>
        <v>3.1295212933257849E-2</v>
      </c>
      <c r="P279" s="55">
        <f t="shared" si="13"/>
        <v>2.8813983993868739E-2</v>
      </c>
      <c r="Q279" s="55">
        <f t="shared" si="14"/>
        <v>3.2485067988308552E-2</v>
      </c>
    </row>
    <row r="280" spans="1:17">
      <c r="A280" s="30" t="s">
        <v>77</v>
      </c>
      <c r="B280" s="24">
        <v>7.6199270105087286E-2</v>
      </c>
      <c r="C280" s="24">
        <v>6.4911336468188766E-2</v>
      </c>
      <c r="D280" s="24">
        <v>8.0165511141995299E-2</v>
      </c>
      <c r="E280" s="24">
        <v>9.9735502931122488E-2</v>
      </c>
      <c r="F280" s="24">
        <v>8.1553899402668453E-2</v>
      </c>
      <c r="G280" s="24">
        <v>6.9472758524203537E-2</v>
      </c>
      <c r="H280" s="24">
        <v>5.3651336597708689E-2</v>
      </c>
      <c r="I280" s="24">
        <v>5.2330703420192248E-2</v>
      </c>
      <c r="J280" s="24">
        <v>5.325966850828729E-2</v>
      </c>
      <c r="K280" s="24">
        <v>4.4630156472261734E-2</v>
      </c>
      <c r="L280" s="24">
        <v>4.1561768965133118E-2</v>
      </c>
      <c r="M280" s="24">
        <v>3.0385823353675664E-2</v>
      </c>
      <c r="N280" s="55">
        <f t="shared" si="11"/>
        <v>3.0763500931098697E-2</v>
      </c>
      <c r="O280" s="55">
        <f t="shared" si="12"/>
        <v>2.4297037176825815E-2</v>
      </c>
      <c r="P280" s="55">
        <f t="shared" si="13"/>
        <v>3.9145750121593541E-2</v>
      </c>
      <c r="Q280" s="55">
        <f t="shared" si="14"/>
        <v>4.9243868344135217E-2</v>
      </c>
    </row>
    <row r="281" spans="1:17">
      <c r="A281" s="30" t="s">
        <v>78</v>
      </c>
      <c r="B281" s="24">
        <v>1.0113001802752495E-3</v>
      </c>
      <c r="C281" s="24">
        <v>8.7813721602175514E-4</v>
      </c>
      <c r="D281" s="24">
        <v>1.2950299278257711E-3</v>
      </c>
      <c r="E281" s="24">
        <v>1.6086371440503628E-3</v>
      </c>
      <c r="F281" s="24">
        <v>1.3886562831463183E-3</v>
      </c>
      <c r="G281" s="24">
        <v>1.8187632409961227E-3</v>
      </c>
      <c r="H281" s="24">
        <v>1.5228545322493732E-3</v>
      </c>
      <c r="I281" s="24">
        <v>2.2905695099747448E-3</v>
      </c>
      <c r="J281" s="24">
        <v>2.5782688766114179E-3</v>
      </c>
      <c r="K281" s="24">
        <v>2.825193614667299E-3</v>
      </c>
      <c r="L281" s="24">
        <v>3.5089673610337528E-3</v>
      </c>
      <c r="M281" s="24">
        <v>3.1917881674029059E-3</v>
      </c>
      <c r="N281" s="55">
        <f t="shared" si="11"/>
        <v>4.4040968342644324E-3</v>
      </c>
      <c r="O281" s="55">
        <f t="shared" si="12"/>
        <v>2.0601371327923505E-3</v>
      </c>
      <c r="P281" s="55">
        <f t="shared" si="13"/>
        <v>3.0361538121416675E-3</v>
      </c>
      <c r="Q281" s="55">
        <f t="shared" si="14"/>
        <v>1.8267886643792096E-3</v>
      </c>
    </row>
    <row r="282" spans="1:17">
      <c r="A282" s="30" t="s">
        <v>79</v>
      </c>
      <c r="B282" s="24">
        <v>5.5401662049861496E-3</v>
      </c>
      <c r="C282" s="24">
        <v>6.0903064982153988E-3</v>
      </c>
      <c r="D282" s="24">
        <v>6.759424501334513E-3</v>
      </c>
      <c r="E282" s="24">
        <v>6.5118869004346415E-3</v>
      </c>
      <c r="F282" s="24">
        <v>4.3404231563668842E-3</v>
      </c>
      <c r="G282" s="24">
        <v>4.6968061718031737E-3</v>
      </c>
      <c r="H282" s="24">
        <v>4.33427828409437E-3</v>
      </c>
      <c r="I282" s="24">
        <v>4.8943792948178315E-3</v>
      </c>
      <c r="J282" s="24">
        <v>4.7882136279926331E-3</v>
      </c>
      <c r="K282" s="24">
        <v>3.2795953848585428E-3</v>
      </c>
      <c r="L282" s="24">
        <v>3.3530132560989196E-3</v>
      </c>
      <c r="M282" s="24">
        <v>2.9619794193498964E-3</v>
      </c>
      <c r="N282" s="55">
        <f t="shared" si="11"/>
        <v>3.6126629422718807E-3</v>
      </c>
      <c r="O282" s="55">
        <f t="shared" si="12"/>
        <v>1.9815059445178335E-3</v>
      </c>
      <c r="P282" s="55">
        <f t="shared" si="13"/>
        <v>3.073000338988047E-3</v>
      </c>
      <c r="Q282" s="55">
        <f t="shared" si="14"/>
        <v>2.7163553183377812E-3</v>
      </c>
    </row>
    <row r="283" spans="1:17">
      <c r="A283" s="30" t="s">
        <v>80</v>
      </c>
      <c r="B283" s="24">
        <v>3.834146770434859E-2</v>
      </c>
      <c r="C283" s="24">
        <v>3.5536230241912638E-2</v>
      </c>
      <c r="D283" s="24">
        <v>4.796348647325447E-2</v>
      </c>
      <c r="E283" s="24">
        <v>5.9024609054770999E-2</v>
      </c>
      <c r="F283" s="24">
        <v>6.218249316139117E-2</v>
      </c>
      <c r="G283" s="24">
        <v>6.5495463085102137E-2</v>
      </c>
      <c r="H283" s="24">
        <v>5.4237049879343066E-2</v>
      </c>
      <c r="I283" s="24">
        <v>5.2996339004287477E-2</v>
      </c>
      <c r="J283" s="24">
        <v>4.861878453038674E-2</v>
      </c>
      <c r="K283" s="24">
        <v>4.4511616880037935E-2</v>
      </c>
      <c r="L283" s="24">
        <v>5.9050907875682297E-2</v>
      </c>
      <c r="M283" s="24">
        <v>4.616602405331563E-2</v>
      </c>
      <c r="N283" s="55">
        <f t="shared" si="11"/>
        <v>4.6098696461824955E-2</v>
      </c>
      <c r="O283" s="55">
        <f t="shared" si="12"/>
        <v>3.8890985720576213E-2</v>
      </c>
      <c r="P283" s="55">
        <f t="shared" si="13"/>
        <v>4.2528261286091176E-2</v>
      </c>
      <c r="Q283" s="55">
        <f t="shared" si="14"/>
        <v>3.7099695005718643E-2</v>
      </c>
    </row>
    <row r="284" spans="1:17">
      <c r="A284" s="30" t="s">
        <v>81</v>
      </c>
      <c r="B284" s="24">
        <v>2.7920678890207976E-3</v>
      </c>
      <c r="C284" s="24">
        <v>3.271769304855249E-3</v>
      </c>
      <c r="D284" s="24">
        <v>4.5168116994898843E-3</v>
      </c>
      <c r="E284" s="24">
        <v>5.5992946744829932E-3</v>
      </c>
      <c r="F284" s="24">
        <v>9.0786021325294473E-3</v>
      </c>
      <c r="G284" s="24">
        <v>1.3630731102850062E-2</v>
      </c>
      <c r="H284" s="24">
        <v>1.365883372771361E-2</v>
      </c>
      <c r="I284" s="24">
        <v>1.4115389886254626E-2</v>
      </c>
      <c r="J284" s="24">
        <v>1.5543278084714549E-2</v>
      </c>
      <c r="K284" s="24">
        <v>1.6437490121700649E-2</v>
      </c>
      <c r="L284" s="24">
        <v>2.5442798262225688E-2</v>
      </c>
      <c r="M284" s="24">
        <v>2.7730255598396446E-2</v>
      </c>
      <c r="N284" s="55">
        <f t="shared" si="11"/>
        <v>3.7635009310986962E-2</v>
      </c>
      <c r="O284" s="55">
        <f t="shared" si="12"/>
        <v>1.6874253003711391E-2</v>
      </c>
      <c r="P284" s="55">
        <f t="shared" si="13"/>
        <v>3.1636427950301402E-2</v>
      </c>
      <c r="Q284" s="55">
        <f t="shared" si="14"/>
        <v>2.5503558266615833E-2</v>
      </c>
    </row>
    <row r="285" spans="1:17">
      <c r="A285" s="30" t="s">
        <v>82</v>
      </c>
      <c r="B285" s="24">
        <v>4.7706986765158515E-3</v>
      </c>
      <c r="C285" s="24">
        <v>3.555039374539686E-3</v>
      </c>
      <c r="D285" s="24">
        <v>4.0272272145801414E-3</v>
      </c>
      <c r="E285" s="24">
        <v>4.2226725031322019E-3</v>
      </c>
      <c r="F285" s="24">
        <v>6.0151845028750071E-3</v>
      </c>
      <c r="G285" s="24">
        <v>7.9545908782028222E-3</v>
      </c>
      <c r="H285" s="24">
        <v>7.661129723777616E-3</v>
      </c>
      <c r="I285" s="24">
        <v>7.3415689422267469E-3</v>
      </c>
      <c r="J285" s="24">
        <v>1.0534069981583793E-2</v>
      </c>
      <c r="K285" s="24">
        <v>8.9892524103050413E-3</v>
      </c>
      <c r="L285" s="24">
        <v>1.0538041662025176E-2</v>
      </c>
      <c r="M285" s="24">
        <v>1.9533743584505783E-2</v>
      </c>
      <c r="N285" s="55">
        <f t="shared" si="11"/>
        <v>1.3212290502793296E-2</v>
      </c>
      <c r="O285" s="55">
        <f t="shared" si="12"/>
        <v>1.5490344090079889E-2</v>
      </c>
      <c r="P285" s="55">
        <f t="shared" si="13"/>
        <v>1.4429099913042196E-2</v>
      </c>
      <c r="Q285" s="55">
        <f t="shared" si="14"/>
        <v>1.327995933409582E-2</v>
      </c>
    </row>
    <row r="286" spans="1:17">
      <c r="A286" s="30" t="s">
        <v>83</v>
      </c>
      <c r="B286" s="24">
        <v>1.429011124301983E-3</v>
      </c>
      <c r="C286" s="24">
        <v>1.5154948728117387E-3</v>
      </c>
      <c r="D286" s="24">
        <v>2.5584737598509134E-3</v>
      </c>
      <c r="E286" s="24">
        <v>3.0935329693276207E-3</v>
      </c>
      <c r="F286" s="24">
        <v>4.4102048791380558E-3</v>
      </c>
      <c r="G286" s="24">
        <v>5.2963984490546432E-3</v>
      </c>
      <c r="H286" s="24">
        <v>6.4428460979781181E-3</v>
      </c>
      <c r="I286" s="24">
        <v>6.5584682550558935E-3</v>
      </c>
      <c r="J286" s="24">
        <v>6.7771639042357272E-3</v>
      </c>
      <c r="K286" s="24">
        <v>7.7248300932511458E-3</v>
      </c>
      <c r="L286" s="24">
        <v>7.5749136682633396E-3</v>
      </c>
      <c r="M286" s="24">
        <v>8.0433061818553225E-3</v>
      </c>
      <c r="N286" s="55">
        <f t="shared" si="11"/>
        <v>8.5847299813780267E-3</v>
      </c>
      <c r="O286" s="55">
        <f t="shared" si="12"/>
        <v>1.0536579228785306E-2</v>
      </c>
      <c r="P286" s="55">
        <f t="shared" si="13"/>
        <v>6.9345163524886146E-3</v>
      </c>
      <c r="Q286" s="55">
        <f t="shared" si="14"/>
        <v>5.6868725378065831E-3</v>
      </c>
    </row>
    <row r="287" spans="1:17">
      <c r="A287" s="30" t="s">
        <v>84</v>
      </c>
      <c r="B287" s="24">
        <v>3.2977179791584226E-4</v>
      </c>
      <c r="C287" s="24">
        <v>5.5237663588465248E-4</v>
      </c>
      <c r="D287" s="24">
        <v>6.6330801181319987E-4</v>
      </c>
      <c r="E287" s="24">
        <v>4.330946157058669E-4</v>
      </c>
      <c r="F287" s="24">
        <v>4.5358119801261655E-4</v>
      </c>
      <c r="G287" s="24">
        <v>7.3949714194347844E-4</v>
      </c>
      <c r="H287" s="24">
        <v>6.0914181289974936E-4</v>
      </c>
      <c r="I287" s="24">
        <v>5.6774799819886846E-4</v>
      </c>
      <c r="J287" s="24">
        <v>7.3664825046040514E-4</v>
      </c>
      <c r="K287" s="24">
        <v>6.3221115852694801E-4</v>
      </c>
      <c r="L287" s="24">
        <v>6.1267684081541722E-4</v>
      </c>
      <c r="M287" s="24">
        <v>1.4299210989965018E-3</v>
      </c>
      <c r="N287" s="55">
        <f t="shared" si="11"/>
        <v>1.713221601489758E-3</v>
      </c>
      <c r="O287" s="55">
        <f t="shared" si="12"/>
        <v>1.5568975278354407E-3</v>
      </c>
      <c r="P287" s="55">
        <f t="shared" si="13"/>
        <v>2.2623767483676989E-3</v>
      </c>
      <c r="Q287" s="55">
        <f t="shared" si="14"/>
        <v>2.2318591943067735E-3</v>
      </c>
    </row>
    <row r="288" spans="1:17">
      <c r="A288" s="30" t="s">
        <v>85</v>
      </c>
      <c r="B288" s="24">
        <v>2.5942048102712925E-3</v>
      </c>
      <c r="C288" s="24">
        <v>2.5069401167072689E-3</v>
      </c>
      <c r="D288" s="24">
        <v>3.4744705380691421E-3</v>
      </c>
      <c r="E288" s="24">
        <v>3.6658365686532304E-3</v>
      </c>
      <c r="F288" s="24">
        <v>5.5197342711996878E-3</v>
      </c>
      <c r="G288" s="24">
        <v>8.5142103369708604E-3</v>
      </c>
      <c r="H288" s="24">
        <v>8.5748424431272407E-3</v>
      </c>
      <c r="I288" s="24">
        <v>1.0297774036296716E-2</v>
      </c>
      <c r="J288" s="24">
        <v>1.0165745856353591E-2</v>
      </c>
      <c r="K288" s="24">
        <v>1.5706495969653865E-2</v>
      </c>
      <c r="L288" s="24">
        <v>2.1376851954996102E-2</v>
      </c>
      <c r="M288" s="24">
        <v>1.7516533462707148E-2</v>
      </c>
      <c r="N288" s="55">
        <f t="shared" si="11"/>
        <v>2.2830540037243947E-2</v>
      </c>
      <c r="O288" s="55">
        <f t="shared" si="12"/>
        <v>2.4045417374347362E-2</v>
      </c>
      <c r="P288" s="55">
        <f t="shared" si="13"/>
        <v>1.0103317661277249E-2</v>
      </c>
      <c r="Q288" s="55">
        <f t="shared" si="14"/>
        <v>1.2303024526623459E-2</v>
      </c>
    </row>
    <row r="289" spans="1:17">
      <c r="A289" s="30" t="s">
        <v>86</v>
      </c>
      <c r="B289" s="24">
        <v>1.5367365782878247E-2</v>
      </c>
      <c r="C289" s="24">
        <v>1.6528808566086909E-2</v>
      </c>
      <c r="D289" s="24">
        <v>1.5761461804513655E-2</v>
      </c>
      <c r="E289" s="24">
        <v>1.3565142070501617E-2</v>
      </c>
      <c r="F289" s="24">
        <v>1.2121085245352537E-2</v>
      </c>
      <c r="G289" s="24">
        <v>1.327097573649918E-2</v>
      </c>
      <c r="H289" s="24">
        <v>1.1081695288522363E-2</v>
      </c>
      <c r="I289" s="24">
        <v>1.3508486853697214E-2</v>
      </c>
      <c r="J289" s="24">
        <v>1.1049723756906077E-2</v>
      </c>
      <c r="K289" s="24">
        <v>1.139955745218903E-2</v>
      </c>
      <c r="L289" s="24">
        <v>9.7471315584270919E-3</v>
      </c>
      <c r="M289" s="24">
        <v>7.9411689604984292E-3</v>
      </c>
      <c r="N289" s="55">
        <f t="shared" si="11"/>
        <v>8.519553072625698E-3</v>
      </c>
      <c r="O289" s="55">
        <f t="shared" si="12"/>
        <v>6.1017802101025354E-3</v>
      </c>
      <c r="P289" s="55">
        <f t="shared" si="13"/>
        <v>7.074533154504856E-3</v>
      </c>
      <c r="Q289" s="55">
        <f t="shared" si="14"/>
        <v>6.4573008006099889E-3</v>
      </c>
    </row>
    <row r="290" spans="1:17">
      <c r="A290" s="30" t="s">
        <v>87</v>
      </c>
      <c r="B290" s="24">
        <v>2.3479752011607968E-2</v>
      </c>
      <c r="C290" s="24">
        <v>2.3582233301229393E-2</v>
      </c>
      <c r="D290" s="24">
        <v>2.4731913011892166E-2</v>
      </c>
      <c r="E290" s="24">
        <v>2.5939273947812098E-2</v>
      </c>
      <c r="F290" s="24">
        <v>2.699854854016636E-2</v>
      </c>
      <c r="G290" s="24">
        <v>2.5102930007594837E-2</v>
      </c>
      <c r="H290" s="24">
        <v>2.628681207975072E-2</v>
      </c>
      <c r="I290" s="24">
        <v>2.3590908201021946E-2</v>
      </c>
      <c r="J290" s="24">
        <v>2.2099447513812154E-2</v>
      </c>
      <c r="K290" s="24">
        <v>2.3767188240872452E-2</v>
      </c>
      <c r="L290" s="24">
        <v>3.5022836136794029E-2</v>
      </c>
      <c r="M290" s="24">
        <v>5.4898756479329978E-2</v>
      </c>
      <c r="N290" s="55">
        <f t="shared" si="11"/>
        <v>5.0446927374301676E-2</v>
      </c>
      <c r="O290" s="55">
        <f t="shared" si="12"/>
        <v>4.8656979304271243E-2</v>
      </c>
      <c r="P290" s="55">
        <f t="shared" si="13"/>
        <v>0.15637665993603442</v>
      </c>
      <c r="Q290" s="55">
        <f t="shared" si="14"/>
        <v>0.15495933409581902</v>
      </c>
    </row>
    <row r="291" spans="1:17">
      <c r="A291" s="40" t="s">
        <v>88</v>
      </c>
      <c r="B291" s="42">
        <v>1.374049157982676E-2</v>
      </c>
      <c r="C291" s="42">
        <v>1.266217211489434E-2</v>
      </c>
      <c r="D291" s="42">
        <v>1.5271877319603911E-2</v>
      </c>
      <c r="E291" s="42">
        <v>1.5715147484184313E-2</v>
      </c>
      <c r="F291" s="42">
        <v>1.7208172835370961E-2</v>
      </c>
      <c r="G291" s="42">
        <v>1.9946436423232201E-2</v>
      </c>
      <c r="H291" s="42">
        <v>1.7430827261438981E-2</v>
      </c>
      <c r="I291" s="42">
        <v>1.8794416492100473E-2</v>
      </c>
      <c r="J291" s="42">
        <v>3.1012891344383058E-2</v>
      </c>
      <c r="K291" s="42">
        <v>2.6513355460723882E-2</v>
      </c>
      <c r="L291" s="42">
        <v>3.2137685195499609E-2</v>
      </c>
      <c r="M291" s="42">
        <v>2.7423843934325766E-2</v>
      </c>
      <c r="N291" s="55">
        <f t="shared" si="11"/>
        <v>2.4459962756052143E-2</v>
      </c>
      <c r="O291" s="55">
        <f t="shared" si="12"/>
        <v>2.0019500534692081E-2</v>
      </c>
      <c r="P291" s="55">
        <f t="shared" si="13"/>
        <v>1.8990699936623973E-2</v>
      </c>
      <c r="Q291" s="55">
        <f t="shared" si="14"/>
        <v>1.708444529165078E-2</v>
      </c>
    </row>
    <row r="292" spans="1:17">
      <c r="A292" s="19" t="s">
        <v>32</v>
      </c>
      <c r="N292" s="55"/>
      <c r="O292" s="55"/>
      <c r="P292" s="55"/>
      <c r="Q292" s="5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F283"/>
  <sheetViews>
    <sheetView topLeftCell="A329" zoomScaleNormal="80" zoomScalePageLayoutView="80" workbookViewId="0">
      <selection activeCell="P23" sqref="P23"/>
    </sheetView>
  </sheetViews>
  <sheetFormatPr defaultColWidth="10.875" defaultRowHeight="15"/>
  <cols>
    <col min="1" max="1" width="39.5" style="5" customWidth="1"/>
    <col min="2" max="2" width="11.625" style="5" customWidth="1"/>
    <col min="3" max="16384" width="10.875" style="5"/>
  </cols>
  <sheetData>
    <row r="1" spans="1:40" ht="30.75" customHeight="1">
      <c r="A1" s="15" t="s">
        <v>0</v>
      </c>
      <c r="B1" s="8"/>
      <c r="C1" s="8"/>
      <c r="D1" s="8"/>
      <c r="E1" s="9"/>
    </row>
    <row r="2" spans="1:40" ht="30.75" customHeight="1">
      <c r="A2" s="8" t="s">
        <v>5</v>
      </c>
      <c r="B2" s="9"/>
      <c r="C2" s="9"/>
      <c r="D2" s="9"/>
      <c r="E2" s="9"/>
      <c r="F2" s="9"/>
      <c r="G2" s="9"/>
      <c r="H2" s="9"/>
    </row>
    <row r="5" spans="1:40" ht="18" customHeight="1">
      <c r="A5" s="6" t="s">
        <v>90</v>
      </c>
      <c r="B5" s="6"/>
      <c r="C5" s="6"/>
      <c r="D5" s="6"/>
      <c r="E5" s="6"/>
    </row>
    <row r="6" spans="1:40" ht="18" customHeight="1">
      <c r="A6" s="6"/>
      <c r="B6" s="6"/>
      <c r="C6" s="6"/>
      <c r="D6" s="6"/>
      <c r="E6" s="6"/>
    </row>
    <row r="7" spans="1:40" s="18" customFormat="1" ht="18.95" customHeight="1">
      <c r="A7" s="16" t="s">
        <v>25</v>
      </c>
      <c r="B7" s="28" t="s">
        <v>15</v>
      </c>
      <c r="C7" s="28" t="s">
        <v>16</v>
      </c>
      <c r="D7" s="28" t="s">
        <v>17</v>
      </c>
      <c r="E7" s="28" t="s">
        <v>18</v>
      </c>
      <c r="F7" s="28" t="s">
        <v>19</v>
      </c>
      <c r="G7" s="28" t="s">
        <v>20</v>
      </c>
      <c r="H7" s="28" t="s">
        <v>21</v>
      </c>
      <c r="I7" s="28" t="s">
        <v>22</v>
      </c>
      <c r="J7" s="28" t="s">
        <v>23</v>
      </c>
      <c r="K7" s="28" t="s">
        <v>24</v>
      </c>
      <c r="L7" s="28" t="s">
        <v>35</v>
      </c>
      <c r="M7" s="28" t="s">
        <v>36</v>
      </c>
      <c r="N7" s="28">
        <v>2021</v>
      </c>
      <c r="O7" s="28">
        <v>2022</v>
      </c>
      <c r="P7" s="28">
        <v>2023</v>
      </c>
      <c r="Q7" s="28">
        <v>2024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 s="18" customFormat="1" ht="21" customHeight="1">
      <c r="A8" s="52" t="s">
        <v>91</v>
      </c>
      <c r="B8" s="63">
        <f>B19+B39+B29</f>
        <v>79597</v>
      </c>
      <c r="C8" s="63">
        <f>C19+C39+C29</f>
        <v>123721</v>
      </c>
      <c r="D8" s="63">
        <f t="shared" ref="D8:Q8" si="0">D19+D39+D29</f>
        <v>114599</v>
      </c>
      <c r="E8" s="63">
        <f t="shared" si="0"/>
        <v>115557</v>
      </c>
      <c r="F8" s="63">
        <f t="shared" si="0"/>
        <v>261295</v>
      </c>
      <c r="G8" s="63">
        <f t="shared" si="0"/>
        <v>93714</v>
      </c>
      <c r="H8" s="63">
        <f t="shared" si="0"/>
        <v>78000</v>
      </c>
      <c r="I8" s="63">
        <f t="shared" si="0"/>
        <v>93760</v>
      </c>
      <c r="J8" s="63">
        <f t="shared" si="0"/>
        <v>25924</v>
      </c>
      <c r="K8" s="63">
        <f t="shared" si="0"/>
        <v>92501</v>
      </c>
      <c r="L8" s="63">
        <f t="shared" si="0"/>
        <v>162799</v>
      </c>
      <c r="M8" s="63">
        <f t="shared" si="0"/>
        <v>80148</v>
      </c>
      <c r="N8" s="63">
        <f t="shared" si="0"/>
        <v>179461</v>
      </c>
      <c r="O8" s="63">
        <f t="shared" si="0"/>
        <v>114006</v>
      </c>
      <c r="P8" s="63">
        <f t="shared" si="0"/>
        <v>222138</v>
      </c>
      <c r="Q8" s="63">
        <f t="shared" si="0"/>
        <v>204161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9" spans="1:40" s="18" customFormat="1" ht="20.100000000000001" customHeight="1">
      <c r="A9" s="46" t="s">
        <v>37</v>
      </c>
      <c r="B9" s="12">
        <v>79597</v>
      </c>
      <c r="C9" s="12">
        <v>123721</v>
      </c>
      <c r="D9" s="12">
        <v>114599</v>
      </c>
      <c r="E9" s="12">
        <v>115557</v>
      </c>
      <c r="F9" s="12">
        <v>261295</v>
      </c>
      <c r="G9" s="12">
        <v>93714</v>
      </c>
      <c r="H9" s="12">
        <v>78000</v>
      </c>
      <c r="I9" s="12">
        <v>93760</v>
      </c>
      <c r="J9" s="12">
        <v>25924</v>
      </c>
      <c r="K9" s="12">
        <v>92501</v>
      </c>
      <c r="L9" s="12">
        <v>162799</v>
      </c>
      <c r="M9" s="12">
        <v>80148</v>
      </c>
      <c r="N9" s="53">
        <f>SUM(N10:N17)</f>
        <v>201860</v>
      </c>
      <c r="O9" s="53">
        <f t="shared" ref="O9:Q9" si="1">SUM(O10:O17)</f>
        <v>123899</v>
      </c>
      <c r="P9" s="53">
        <f t="shared" si="1"/>
        <v>243223</v>
      </c>
      <c r="Q9" s="53">
        <f t="shared" si="1"/>
        <v>221788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</row>
    <row r="10" spans="1:40" s="18" customFormat="1" ht="18" customHeight="1">
      <c r="A10" s="29" t="s">
        <v>92</v>
      </c>
      <c r="B10" s="12">
        <v>60352</v>
      </c>
      <c r="C10" s="12">
        <v>96207</v>
      </c>
      <c r="D10" s="12">
        <v>82554</v>
      </c>
      <c r="E10" s="12">
        <v>83087</v>
      </c>
      <c r="F10" s="12">
        <v>167005</v>
      </c>
      <c r="G10" s="12">
        <v>53452</v>
      </c>
      <c r="H10" s="12">
        <v>41675</v>
      </c>
      <c r="I10" s="12">
        <v>48855</v>
      </c>
      <c r="J10" s="12">
        <v>12136</v>
      </c>
      <c r="K10" s="12">
        <v>42022</v>
      </c>
      <c r="L10" s="12">
        <v>73350</v>
      </c>
      <c r="M10" s="12">
        <v>29668</v>
      </c>
      <c r="N10" s="53">
        <v>69993</v>
      </c>
      <c r="O10" s="53">
        <v>41734</v>
      </c>
      <c r="P10" s="53">
        <v>130128</v>
      </c>
      <c r="Q10" s="53">
        <v>136210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</row>
    <row r="11" spans="1:40" s="18" customFormat="1" ht="18" customHeight="1">
      <c r="A11" s="29" t="s">
        <v>93</v>
      </c>
      <c r="B11" s="12">
        <v>5365</v>
      </c>
      <c r="C11" s="12">
        <v>7969</v>
      </c>
      <c r="D11" s="12">
        <v>10615</v>
      </c>
      <c r="E11" s="12">
        <v>11960</v>
      </c>
      <c r="F11" s="12">
        <v>36290</v>
      </c>
      <c r="G11" s="12">
        <v>17841</v>
      </c>
      <c r="H11" s="12">
        <v>15374</v>
      </c>
      <c r="I11" s="12">
        <v>21639</v>
      </c>
      <c r="J11" s="12">
        <v>4231</v>
      </c>
      <c r="K11" s="12">
        <v>23975</v>
      </c>
      <c r="L11" s="12">
        <v>24661</v>
      </c>
      <c r="M11" s="12">
        <v>26509</v>
      </c>
      <c r="N11" s="53">
        <v>46231</v>
      </c>
      <c r="O11" s="53">
        <v>35217</v>
      </c>
      <c r="P11" s="53">
        <v>39406</v>
      </c>
      <c r="Q11" s="53">
        <v>29169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</row>
    <row r="12" spans="1:40" s="18" customFormat="1" ht="18" customHeight="1">
      <c r="A12" s="29" t="s">
        <v>94</v>
      </c>
      <c r="B12" s="12">
        <v>3696</v>
      </c>
      <c r="C12" s="12">
        <v>6357</v>
      </c>
      <c r="D12" s="12">
        <v>8720</v>
      </c>
      <c r="E12" s="12">
        <v>10630</v>
      </c>
      <c r="F12" s="12">
        <v>34666</v>
      </c>
      <c r="G12" s="12">
        <v>13455</v>
      </c>
      <c r="H12" s="12">
        <v>14572</v>
      </c>
      <c r="I12" s="12">
        <v>15239</v>
      </c>
      <c r="J12" s="12">
        <v>3488</v>
      </c>
      <c r="K12" s="12">
        <v>16559</v>
      </c>
      <c r="L12" s="12">
        <v>42016</v>
      </c>
      <c r="M12" s="12">
        <v>11719</v>
      </c>
      <c r="N12" s="53">
        <v>58650</v>
      </c>
      <c r="O12" s="53">
        <v>35336</v>
      </c>
      <c r="P12" s="53">
        <v>48184</v>
      </c>
      <c r="Q12" s="53">
        <v>32572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</row>
    <row r="13" spans="1:40" s="18" customFormat="1" ht="21" customHeight="1">
      <c r="A13" s="46" t="s">
        <v>95</v>
      </c>
      <c r="B13" s="12">
        <v>9038</v>
      </c>
      <c r="C13" s="12">
        <v>12062</v>
      </c>
      <c r="D13" s="12">
        <v>11851</v>
      </c>
      <c r="E13" s="12">
        <v>9304</v>
      </c>
      <c r="F13" s="12">
        <v>22500</v>
      </c>
      <c r="G13" s="12">
        <v>7879</v>
      </c>
      <c r="H13" s="12">
        <v>5779</v>
      </c>
      <c r="I13" s="12">
        <v>7359</v>
      </c>
      <c r="J13" s="12">
        <v>1900</v>
      </c>
      <c r="K13" s="12">
        <v>7740</v>
      </c>
      <c r="L13" s="12">
        <v>17050</v>
      </c>
      <c r="M13" s="12">
        <v>8402</v>
      </c>
      <c r="N13" s="53">
        <v>22315</v>
      </c>
      <c r="O13" s="53">
        <v>8937</v>
      </c>
      <c r="P13" s="53">
        <v>19811</v>
      </c>
      <c r="Q13" s="53">
        <v>20185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</row>
    <row r="14" spans="1:40" s="18" customFormat="1" ht="20.100000000000001" customHeight="1">
      <c r="A14" s="29" t="s">
        <v>96</v>
      </c>
      <c r="B14" s="12">
        <v>727</v>
      </c>
      <c r="C14" s="12">
        <v>597</v>
      </c>
      <c r="D14" s="12">
        <v>276</v>
      </c>
      <c r="E14" s="12">
        <v>183</v>
      </c>
      <c r="F14" s="12">
        <v>7</v>
      </c>
      <c r="G14" s="12">
        <v>124</v>
      </c>
      <c r="H14" s="12">
        <v>74</v>
      </c>
      <c r="I14" s="12">
        <v>109</v>
      </c>
      <c r="J14" s="12">
        <v>36</v>
      </c>
      <c r="K14" s="12">
        <v>126</v>
      </c>
      <c r="L14" s="12">
        <v>894</v>
      </c>
      <c r="M14" s="12">
        <v>402</v>
      </c>
      <c r="N14" s="53">
        <v>1691</v>
      </c>
      <c r="O14" s="5">
        <v>656</v>
      </c>
      <c r="P14" s="53">
        <v>2072</v>
      </c>
      <c r="Q14" s="5">
        <v>637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</row>
    <row r="15" spans="1:40" s="18" customFormat="1" ht="18" customHeight="1">
      <c r="A15" s="29" t="s">
        <v>97</v>
      </c>
      <c r="B15" s="65" t="s">
        <v>98</v>
      </c>
      <c r="C15" s="65" t="s">
        <v>29</v>
      </c>
      <c r="D15" s="65" t="s">
        <v>29</v>
      </c>
      <c r="E15" s="65" t="s">
        <v>29</v>
      </c>
      <c r="F15" s="65" t="s">
        <v>29</v>
      </c>
      <c r="G15" s="65" t="s">
        <v>29</v>
      </c>
      <c r="H15" s="65" t="s">
        <v>29</v>
      </c>
      <c r="I15" s="65" t="s">
        <v>29</v>
      </c>
      <c r="J15" s="12">
        <v>3823</v>
      </c>
      <c r="K15" s="12">
        <v>1595</v>
      </c>
      <c r="L15" s="12">
        <v>4213</v>
      </c>
      <c r="M15" s="12">
        <v>3008</v>
      </c>
      <c r="N15" s="54">
        <v>2077</v>
      </c>
      <c r="O15" s="54">
        <v>1537</v>
      </c>
      <c r="P15" s="54">
        <v>2748</v>
      </c>
      <c r="Q15" s="54">
        <v>2406</v>
      </c>
    </row>
    <row r="16" spans="1:40" s="18" customFormat="1" ht="18" customHeight="1">
      <c r="A16" s="29" t="s">
        <v>99</v>
      </c>
      <c r="B16" s="12">
        <v>220</v>
      </c>
      <c r="C16" s="12">
        <v>284</v>
      </c>
      <c r="D16" s="12">
        <v>255</v>
      </c>
      <c r="E16" s="12">
        <v>236</v>
      </c>
      <c r="F16" s="12">
        <v>409</v>
      </c>
      <c r="G16" s="12">
        <v>535</v>
      </c>
      <c r="H16" s="12">
        <v>206</v>
      </c>
      <c r="I16" s="12">
        <v>325</v>
      </c>
      <c r="J16" s="12">
        <v>144</v>
      </c>
      <c r="K16" s="12">
        <v>450</v>
      </c>
      <c r="L16" s="12">
        <v>611</v>
      </c>
      <c r="M16" s="12">
        <v>440</v>
      </c>
      <c r="N16" s="18">
        <v>903</v>
      </c>
      <c r="O16" s="18">
        <v>482</v>
      </c>
      <c r="P16" s="18">
        <v>874</v>
      </c>
      <c r="Q16" s="18">
        <v>609</v>
      </c>
    </row>
    <row r="17" spans="1:43" s="18" customFormat="1" ht="18" customHeight="1">
      <c r="A17" s="29" t="s">
        <v>28</v>
      </c>
      <c r="B17" s="12">
        <v>199</v>
      </c>
      <c r="C17" s="12">
        <v>245</v>
      </c>
      <c r="D17" s="12">
        <v>328</v>
      </c>
      <c r="E17" s="12">
        <v>157</v>
      </c>
      <c r="F17" s="12">
        <v>418</v>
      </c>
      <c r="G17" s="12">
        <v>428</v>
      </c>
      <c r="H17" s="12">
        <v>320</v>
      </c>
      <c r="I17" s="12">
        <v>234</v>
      </c>
      <c r="J17" s="12">
        <v>166</v>
      </c>
      <c r="K17" s="12">
        <v>34</v>
      </c>
      <c r="L17" s="12">
        <v>4</v>
      </c>
      <c r="M17" s="65" t="s">
        <v>29</v>
      </c>
      <c r="N17" s="66" t="s">
        <v>29</v>
      </c>
      <c r="O17" s="66" t="s">
        <v>29</v>
      </c>
      <c r="P17" s="66" t="s">
        <v>29</v>
      </c>
      <c r="Q17" s="66" t="s">
        <v>29</v>
      </c>
    </row>
    <row r="18" spans="1:43" s="18" customFormat="1" ht="18" customHeight="1">
      <c r="A18" s="85" t="s">
        <v>100</v>
      </c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57"/>
      <c r="O18" s="57"/>
      <c r="P18" s="57"/>
      <c r="Q18" s="57"/>
    </row>
    <row r="19" spans="1:43" s="18" customFormat="1" ht="21" customHeight="1">
      <c r="A19" s="46" t="s">
        <v>37</v>
      </c>
      <c r="B19" s="12">
        <v>596</v>
      </c>
      <c r="C19" s="12">
        <v>957</v>
      </c>
      <c r="D19" s="12">
        <v>1219</v>
      </c>
      <c r="E19" s="12">
        <v>1341</v>
      </c>
      <c r="F19" s="12">
        <v>4138</v>
      </c>
      <c r="G19" s="12">
        <v>2124</v>
      </c>
      <c r="H19" s="12">
        <v>1750</v>
      </c>
      <c r="I19" s="12">
        <v>2335</v>
      </c>
      <c r="J19" s="12">
        <v>700</v>
      </c>
      <c r="K19" s="12">
        <v>2538</v>
      </c>
      <c r="L19" s="12">
        <v>7593</v>
      </c>
      <c r="M19" s="12">
        <v>3209</v>
      </c>
      <c r="N19" s="69">
        <v>0</v>
      </c>
      <c r="O19" s="69">
        <v>0</v>
      </c>
      <c r="P19" s="69">
        <v>0</v>
      </c>
      <c r="Q19" s="69">
        <v>0</v>
      </c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</row>
    <row r="20" spans="1:43" s="18" customFormat="1" ht="18.95" customHeight="1">
      <c r="A20" s="29" t="s">
        <v>92</v>
      </c>
      <c r="B20" s="12">
        <v>34</v>
      </c>
      <c r="C20" s="12">
        <v>51</v>
      </c>
      <c r="D20" s="12">
        <v>39</v>
      </c>
      <c r="E20" s="12">
        <v>33</v>
      </c>
      <c r="F20" s="12">
        <v>94</v>
      </c>
      <c r="G20" s="12">
        <v>57</v>
      </c>
      <c r="H20" s="12">
        <v>43</v>
      </c>
      <c r="I20" s="12">
        <v>83</v>
      </c>
      <c r="J20" s="12">
        <v>16</v>
      </c>
      <c r="K20" s="12">
        <v>55</v>
      </c>
      <c r="L20" s="12">
        <v>77</v>
      </c>
      <c r="M20" s="12">
        <v>58</v>
      </c>
      <c r="N20" s="66" t="s">
        <v>29</v>
      </c>
      <c r="O20" s="66" t="s">
        <v>29</v>
      </c>
      <c r="P20" s="66" t="s">
        <v>29</v>
      </c>
      <c r="Q20" s="66" t="s">
        <v>29</v>
      </c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</row>
    <row r="21" spans="1:43" s="18" customFormat="1" ht="21" customHeight="1">
      <c r="A21" s="29" t="s">
        <v>93</v>
      </c>
      <c r="B21" s="12">
        <v>161</v>
      </c>
      <c r="C21" s="12">
        <v>269</v>
      </c>
      <c r="D21" s="12">
        <v>418</v>
      </c>
      <c r="E21" s="12">
        <v>497</v>
      </c>
      <c r="F21" s="12">
        <v>1651</v>
      </c>
      <c r="G21" s="12">
        <v>1033</v>
      </c>
      <c r="H21" s="12">
        <v>842</v>
      </c>
      <c r="I21" s="12">
        <v>1180</v>
      </c>
      <c r="J21" s="12">
        <v>307</v>
      </c>
      <c r="K21" s="12">
        <v>1342</v>
      </c>
      <c r="L21" s="12">
        <v>4619</v>
      </c>
      <c r="M21" s="12">
        <v>2022</v>
      </c>
      <c r="N21" s="66" t="s">
        <v>29</v>
      </c>
      <c r="O21" s="66" t="s">
        <v>29</v>
      </c>
      <c r="P21" s="66" t="s">
        <v>29</v>
      </c>
      <c r="Q21" s="66" t="s">
        <v>29</v>
      </c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</row>
    <row r="22" spans="1:43" s="18" customFormat="1" ht="18" customHeight="1">
      <c r="A22" s="29" t="s">
        <v>94</v>
      </c>
      <c r="B22" s="12">
        <v>103</v>
      </c>
      <c r="C22" s="12">
        <v>194</v>
      </c>
      <c r="D22" s="12">
        <v>244</v>
      </c>
      <c r="E22" s="12">
        <v>333</v>
      </c>
      <c r="F22" s="12">
        <v>1112</v>
      </c>
      <c r="G22" s="12">
        <v>541</v>
      </c>
      <c r="H22" s="12">
        <v>476</v>
      </c>
      <c r="I22" s="12">
        <v>553</v>
      </c>
      <c r="J22" s="12">
        <v>146</v>
      </c>
      <c r="K22" s="12">
        <v>619</v>
      </c>
      <c r="L22" s="12">
        <v>1842</v>
      </c>
      <c r="M22" s="12">
        <v>630</v>
      </c>
      <c r="N22" s="66" t="s">
        <v>29</v>
      </c>
      <c r="O22" s="66" t="s">
        <v>29</v>
      </c>
      <c r="P22" s="66" t="s">
        <v>29</v>
      </c>
      <c r="Q22" s="66" t="s">
        <v>29</v>
      </c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</row>
    <row r="23" spans="1:43" s="18" customFormat="1" ht="21.95" customHeight="1">
      <c r="A23" s="46" t="s">
        <v>95</v>
      </c>
      <c r="B23" s="12">
        <v>284</v>
      </c>
      <c r="C23" s="12">
        <v>427</v>
      </c>
      <c r="D23" s="12">
        <v>496</v>
      </c>
      <c r="E23" s="12">
        <v>461</v>
      </c>
      <c r="F23" s="12">
        <v>1262</v>
      </c>
      <c r="G23" s="12">
        <v>473</v>
      </c>
      <c r="H23" s="12">
        <v>381</v>
      </c>
      <c r="I23" s="12">
        <v>502</v>
      </c>
      <c r="J23" s="12">
        <v>153</v>
      </c>
      <c r="K23" s="12">
        <v>466</v>
      </c>
      <c r="L23" s="12">
        <v>923</v>
      </c>
      <c r="M23" s="12">
        <v>432</v>
      </c>
      <c r="N23" s="66" t="s">
        <v>29</v>
      </c>
      <c r="O23" s="66" t="s">
        <v>29</v>
      </c>
      <c r="P23" s="66" t="s">
        <v>29</v>
      </c>
      <c r="Q23" s="66" t="s">
        <v>29</v>
      </c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</row>
    <row r="24" spans="1:43" s="18" customFormat="1" ht="21.95" customHeight="1">
      <c r="A24" s="29" t="s">
        <v>96</v>
      </c>
      <c r="B24" s="12">
        <v>9</v>
      </c>
      <c r="C24" s="12">
        <v>14</v>
      </c>
      <c r="D24" s="12">
        <v>11</v>
      </c>
      <c r="E24" s="12">
        <v>7</v>
      </c>
      <c r="F24" s="12">
        <v>1</v>
      </c>
      <c r="G24" s="12">
        <v>7</v>
      </c>
      <c r="H24" s="12">
        <v>2</v>
      </c>
      <c r="I24" s="12">
        <v>8</v>
      </c>
      <c r="J24" s="12">
        <v>3</v>
      </c>
      <c r="K24" s="12">
        <v>10</v>
      </c>
      <c r="L24" s="12">
        <v>32</v>
      </c>
      <c r="M24" s="12">
        <v>9</v>
      </c>
      <c r="N24" s="66" t="s">
        <v>29</v>
      </c>
      <c r="O24" s="66" t="s">
        <v>29</v>
      </c>
      <c r="P24" s="66" t="s">
        <v>29</v>
      </c>
      <c r="Q24" s="66" t="s">
        <v>29</v>
      </c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</row>
    <row r="25" spans="1:43" s="18" customFormat="1" ht="18" customHeight="1">
      <c r="A25" s="29" t="s">
        <v>97</v>
      </c>
      <c r="B25" s="65" t="s">
        <v>29</v>
      </c>
      <c r="C25" s="65" t="s">
        <v>29</v>
      </c>
      <c r="D25" s="65" t="s">
        <v>29</v>
      </c>
      <c r="E25" s="65" t="s">
        <v>29</v>
      </c>
      <c r="F25" s="65" t="s">
        <v>29</v>
      </c>
      <c r="G25" s="65" t="s">
        <v>29</v>
      </c>
      <c r="H25" s="65" t="s">
        <v>29</v>
      </c>
      <c r="I25" s="65" t="s">
        <v>29</v>
      </c>
      <c r="J25" s="12">
        <v>67</v>
      </c>
      <c r="K25" s="12">
        <v>29</v>
      </c>
      <c r="L25" s="12">
        <v>72</v>
      </c>
      <c r="M25" s="12">
        <v>50</v>
      </c>
      <c r="N25" s="66" t="s">
        <v>29</v>
      </c>
      <c r="O25" s="66" t="s">
        <v>29</v>
      </c>
      <c r="P25" s="66" t="s">
        <v>29</v>
      </c>
      <c r="Q25" s="66" t="s">
        <v>29</v>
      </c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</row>
    <row r="26" spans="1:43" s="18" customFormat="1" ht="21.95" customHeight="1">
      <c r="A26" s="29" t="s">
        <v>99</v>
      </c>
      <c r="B26" s="12">
        <v>5</v>
      </c>
      <c r="C26" s="12">
        <v>1</v>
      </c>
      <c r="D26" s="12">
        <v>10</v>
      </c>
      <c r="E26" s="12">
        <v>8</v>
      </c>
      <c r="F26" s="12">
        <v>15</v>
      </c>
      <c r="G26" s="12">
        <v>7</v>
      </c>
      <c r="H26" s="12">
        <v>1</v>
      </c>
      <c r="I26" s="12">
        <v>9</v>
      </c>
      <c r="J26" s="12">
        <v>7</v>
      </c>
      <c r="K26" s="12">
        <v>17</v>
      </c>
      <c r="L26" s="12">
        <v>28</v>
      </c>
      <c r="M26" s="12">
        <v>8</v>
      </c>
      <c r="N26" s="66" t="s">
        <v>29</v>
      </c>
      <c r="O26" s="66" t="s">
        <v>29</v>
      </c>
      <c r="P26" s="66" t="s">
        <v>29</v>
      </c>
      <c r="Q26" s="66" t="s">
        <v>29</v>
      </c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P26" s="21"/>
      <c r="AQ26" s="21"/>
    </row>
    <row r="27" spans="1:43" s="18" customFormat="1" ht="23.1" customHeight="1">
      <c r="A27" s="29" t="s">
        <v>28</v>
      </c>
      <c r="B27" s="65" t="s">
        <v>29</v>
      </c>
      <c r="C27" s="12">
        <v>1</v>
      </c>
      <c r="D27" s="12">
        <v>1</v>
      </c>
      <c r="E27" s="12">
        <v>2</v>
      </c>
      <c r="F27" s="12">
        <v>3</v>
      </c>
      <c r="G27" s="12">
        <v>6</v>
      </c>
      <c r="H27" s="12">
        <v>5</v>
      </c>
      <c r="I27" s="65" t="s">
        <v>29</v>
      </c>
      <c r="J27" s="12">
        <v>1</v>
      </c>
      <c r="K27" s="65" t="s">
        <v>29</v>
      </c>
      <c r="L27" s="65" t="s">
        <v>29</v>
      </c>
      <c r="M27" s="65" t="s">
        <v>29</v>
      </c>
      <c r="N27" s="66" t="s">
        <v>29</v>
      </c>
      <c r="O27" s="66" t="s">
        <v>29</v>
      </c>
      <c r="P27" s="66" t="s">
        <v>29</v>
      </c>
      <c r="Q27" s="66" t="s">
        <v>29</v>
      </c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</row>
    <row r="28" spans="1:43" s="21" customFormat="1" ht="18" customHeight="1">
      <c r="A28" s="83" t="s">
        <v>101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57"/>
      <c r="O28" s="57"/>
      <c r="P28" s="57"/>
      <c r="Q28" s="57"/>
    </row>
    <row r="29" spans="1:43" s="21" customFormat="1" ht="18" customHeight="1">
      <c r="A29" s="46" t="s">
        <v>37</v>
      </c>
      <c r="B29" s="12">
        <v>68389</v>
      </c>
      <c r="C29" s="12">
        <v>106585</v>
      </c>
      <c r="D29" s="12">
        <v>92411</v>
      </c>
      <c r="E29" s="12">
        <v>90947</v>
      </c>
      <c r="F29" s="12">
        <v>186427</v>
      </c>
      <c r="G29" s="12">
        <v>60562</v>
      </c>
      <c r="H29" s="12">
        <v>47033</v>
      </c>
      <c r="I29" s="12">
        <v>54782</v>
      </c>
      <c r="J29" s="12">
        <v>15498</v>
      </c>
      <c r="K29" s="12">
        <v>49618</v>
      </c>
      <c r="L29" s="12">
        <v>93620</v>
      </c>
      <c r="M29" s="12">
        <v>37937</v>
      </c>
      <c r="N29" s="54">
        <f>SUM(N30:N37)</f>
        <v>94127</v>
      </c>
      <c r="O29" s="54">
        <f t="shared" ref="O29:Q29" si="2">SUM(O30:O37)</f>
        <v>50877</v>
      </c>
      <c r="P29" s="54">
        <f t="shared" si="2"/>
        <v>152312</v>
      </c>
      <c r="Q29" s="54">
        <f t="shared" si="2"/>
        <v>157565</v>
      </c>
    </row>
    <row r="30" spans="1:43" s="21" customFormat="1" ht="18" customHeight="1">
      <c r="A30" s="29" t="s">
        <v>92</v>
      </c>
      <c r="B30" s="12">
        <v>60188</v>
      </c>
      <c r="C30" s="12">
        <v>95965</v>
      </c>
      <c r="D30" s="12">
        <v>82365</v>
      </c>
      <c r="E30" s="12">
        <v>82806</v>
      </c>
      <c r="F30" s="12">
        <v>166297</v>
      </c>
      <c r="G30" s="12">
        <v>53158</v>
      </c>
      <c r="H30" s="12">
        <v>41380</v>
      </c>
      <c r="I30" s="12">
        <v>48509</v>
      </c>
      <c r="J30" s="12">
        <v>11973</v>
      </c>
      <c r="K30" s="12">
        <v>41463</v>
      </c>
      <c r="L30" s="12">
        <v>73137</v>
      </c>
      <c r="M30" s="12">
        <v>29468</v>
      </c>
      <c r="N30" s="54">
        <v>69937</v>
      </c>
      <c r="O30" s="54">
        <v>41702</v>
      </c>
      <c r="P30" s="54">
        <v>130124</v>
      </c>
      <c r="Q30" s="54">
        <v>136198</v>
      </c>
    </row>
    <row r="31" spans="1:43" s="21" customFormat="1" ht="18" customHeight="1">
      <c r="A31" s="29" t="s">
        <v>93</v>
      </c>
      <c r="B31" s="12">
        <v>165</v>
      </c>
      <c r="C31" s="12">
        <v>170</v>
      </c>
      <c r="D31" s="12">
        <v>144</v>
      </c>
      <c r="E31" s="12">
        <v>139</v>
      </c>
      <c r="F31" s="12">
        <v>718</v>
      </c>
      <c r="G31" s="12">
        <v>248</v>
      </c>
      <c r="H31" s="12">
        <v>204</v>
      </c>
      <c r="I31" s="12">
        <v>200</v>
      </c>
      <c r="J31" s="12">
        <v>100</v>
      </c>
      <c r="K31" s="12">
        <v>721</v>
      </c>
      <c r="L31" s="12">
        <v>158</v>
      </c>
      <c r="M31" s="12">
        <v>144</v>
      </c>
      <c r="N31" s="5">
        <v>41</v>
      </c>
      <c r="O31" s="5">
        <v>192</v>
      </c>
      <c r="P31" s="5">
        <v>50</v>
      </c>
      <c r="Q31" s="5">
        <v>191</v>
      </c>
      <c r="R31" s="7"/>
      <c r="S31" s="7"/>
      <c r="T31" s="7"/>
    </row>
    <row r="32" spans="1:43" s="21" customFormat="1" ht="18" customHeight="1">
      <c r="A32" s="29" t="s">
        <v>94</v>
      </c>
      <c r="B32" s="12">
        <v>287</v>
      </c>
      <c r="C32" s="12">
        <v>483</v>
      </c>
      <c r="D32" s="12">
        <v>603</v>
      </c>
      <c r="E32" s="12">
        <v>998</v>
      </c>
      <c r="F32" s="12">
        <v>3668</v>
      </c>
      <c r="G32" s="12">
        <v>1535</v>
      </c>
      <c r="H32" s="12">
        <v>1492</v>
      </c>
      <c r="I32" s="12">
        <v>1538</v>
      </c>
      <c r="J32" s="12">
        <v>350</v>
      </c>
      <c r="K32" s="12">
        <v>1850</v>
      </c>
      <c r="L32" s="12">
        <v>3899</v>
      </c>
      <c r="M32" s="12">
        <v>1179</v>
      </c>
      <c r="N32" s="53">
        <v>4685</v>
      </c>
      <c r="O32" s="53">
        <v>1703</v>
      </c>
      <c r="P32" s="53">
        <v>3863</v>
      </c>
      <c r="Q32" s="53">
        <v>3379</v>
      </c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</row>
    <row r="33" spans="1:84" s="21" customFormat="1" ht="21.95" customHeight="1">
      <c r="A33" s="46" t="s">
        <v>95</v>
      </c>
      <c r="B33" s="12">
        <v>6858</v>
      </c>
      <c r="C33" s="12">
        <v>9130</v>
      </c>
      <c r="D33" s="12">
        <v>8766</v>
      </c>
      <c r="E33" s="12">
        <v>6642</v>
      </c>
      <c r="F33" s="12">
        <v>15370</v>
      </c>
      <c r="G33" s="12">
        <v>5113</v>
      </c>
      <c r="H33" s="12">
        <v>3689</v>
      </c>
      <c r="I33" s="12">
        <v>4298</v>
      </c>
      <c r="J33" s="12">
        <v>1089</v>
      </c>
      <c r="K33" s="12">
        <v>4533</v>
      </c>
      <c r="L33" s="12">
        <v>13249</v>
      </c>
      <c r="M33" s="12">
        <v>5317</v>
      </c>
      <c r="N33" s="53">
        <v>16549</v>
      </c>
      <c r="O33" s="53">
        <v>5975</v>
      </c>
      <c r="P33" s="53">
        <v>15028</v>
      </c>
      <c r="Q33" s="53">
        <v>15786</v>
      </c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</row>
    <row r="34" spans="1:84" s="21" customFormat="1" ht="21" customHeight="1">
      <c r="A34" s="29" t="s">
        <v>96</v>
      </c>
      <c r="B34" s="12">
        <v>691</v>
      </c>
      <c r="C34" s="12">
        <v>561</v>
      </c>
      <c r="D34" s="12">
        <v>250</v>
      </c>
      <c r="E34" s="12">
        <v>155</v>
      </c>
      <c r="F34" s="12">
        <v>6</v>
      </c>
      <c r="G34" s="12">
        <v>79</v>
      </c>
      <c r="H34" s="12">
        <v>41</v>
      </c>
      <c r="I34" s="12">
        <v>69</v>
      </c>
      <c r="J34" s="12">
        <v>24</v>
      </c>
      <c r="K34" s="12">
        <v>90</v>
      </c>
      <c r="L34" s="12">
        <v>819</v>
      </c>
      <c r="M34" s="12">
        <v>361</v>
      </c>
      <c r="N34" s="53">
        <v>1541</v>
      </c>
      <c r="O34" s="5">
        <v>562</v>
      </c>
      <c r="P34" s="53">
        <v>1914</v>
      </c>
      <c r="Q34" s="5">
        <v>541</v>
      </c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</row>
    <row r="35" spans="1:84" s="21" customFormat="1" ht="18" customHeight="1">
      <c r="A35" s="29" t="s">
        <v>97</v>
      </c>
      <c r="B35" s="65" t="s">
        <v>29</v>
      </c>
      <c r="C35" s="65" t="s">
        <v>29</v>
      </c>
      <c r="D35" s="65" t="s">
        <v>29</v>
      </c>
      <c r="E35" s="65" t="s">
        <v>29</v>
      </c>
      <c r="F35" s="65" t="s">
        <v>29</v>
      </c>
      <c r="G35" s="65" t="s">
        <v>29</v>
      </c>
      <c r="H35" s="65" t="s">
        <v>29</v>
      </c>
      <c r="I35" s="65" t="s">
        <v>29</v>
      </c>
      <c r="J35" s="12">
        <v>1850</v>
      </c>
      <c r="K35" s="12">
        <v>806</v>
      </c>
      <c r="L35" s="12">
        <v>2080</v>
      </c>
      <c r="M35" s="12">
        <v>1337</v>
      </c>
      <c r="N35" s="5">
        <v>918</v>
      </c>
      <c r="O35" s="5">
        <v>580</v>
      </c>
      <c r="P35" s="53">
        <v>1030</v>
      </c>
      <c r="Q35" s="53">
        <v>1265</v>
      </c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</row>
    <row r="36" spans="1:84" s="21" customFormat="1" ht="18" customHeight="1">
      <c r="A36" s="29" t="s">
        <v>99</v>
      </c>
      <c r="B36" s="12">
        <v>110</v>
      </c>
      <c r="C36" s="12">
        <v>122</v>
      </c>
      <c r="D36" s="12">
        <v>95</v>
      </c>
      <c r="E36" s="12">
        <v>108</v>
      </c>
      <c r="F36" s="12">
        <v>126</v>
      </c>
      <c r="G36" s="12">
        <v>175</v>
      </c>
      <c r="H36" s="12">
        <v>63</v>
      </c>
      <c r="I36" s="12">
        <v>88</v>
      </c>
      <c r="J36" s="12">
        <v>39</v>
      </c>
      <c r="K36" s="12">
        <v>136</v>
      </c>
      <c r="L36" s="12">
        <v>276</v>
      </c>
      <c r="M36" s="12">
        <v>131</v>
      </c>
      <c r="N36" s="5">
        <v>456</v>
      </c>
      <c r="O36" s="5">
        <v>163</v>
      </c>
      <c r="P36" s="5">
        <v>303</v>
      </c>
      <c r="Q36" s="5">
        <v>205</v>
      </c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</row>
    <row r="37" spans="1:84" s="21" customFormat="1" ht="18" customHeight="1">
      <c r="A37" s="29" t="s">
        <v>28</v>
      </c>
      <c r="B37" s="12">
        <v>90</v>
      </c>
      <c r="C37" s="12">
        <v>154</v>
      </c>
      <c r="D37" s="12">
        <v>188</v>
      </c>
      <c r="E37" s="12">
        <v>99</v>
      </c>
      <c r="F37" s="12">
        <v>242</v>
      </c>
      <c r="G37" s="12">
        <v>254</v>
      </c>
      <c r="H37" s="12">
        <v>164</v>
      </c>
      <c r="I37" s="12">
        <v>80</v>
      </c>
      <c r="J37" s="12">
        <v>73</v>
      </c>
      <c r="K37" s="12">
        <v>19</v>
      </c>
      <c r="L37" s="12">
        <v>2</v>
      </c>
      <c r="M37" s="65" t="s">
        <v>29</v>
      </c>
      <c r="N37" s="65" t="s">
        <v>29</v>
      </c>
      <c r="O37" s="65" t="s">
        <v>29</v>
      </c>
      <c r="P37" s="65" t="s">
        <v>29</v>
      </c>
      <c r="Q37" s="65" t="s">
        <v>29</v>
      </c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</row>
    <row r="38" spans="1:84" s="21" customFormat="1" ht="18" customHeight="1">
      <c r="A38" s="85" t="s">
        <v>102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57"/>
      <c r="O38" s="57"/>
      <c r="P38" s="57"/>
      <c r="Q38" s="5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</row>
    <row r="39" spans="1:84" s="21" customFormat="1" ht="18" customHeight="1">
      <c r="A39" s="46" t="s">
        <v>37</v>
      </c>
      <c r="B39" s="12">
        <v>10612</v>
      </c>
      <c r="C39" s="12">
        <v>16179</v>
      </c>
      <c r="D39" s="12">
        <v>20969</v>
      </c>
      <c r="E39" s="12">
        <v>23269</v>
      </c>
      <c r="F39" s="12">
        <v>70730</v>
      </c>
      <c r="G39" s="12">
        <v>31028</v>
      </c>
      <c r="H39" s="12">
        <v>29217</v>
      </c>
      <c r="I39" s="12">
        <v>36643</v>
      </c>
      <c r="J39" s="12">
        <v>9726</v>
      </c>
      <c r="K39" s="12">
        <v>40345</v>
      </c>
      <c r="L39" s="12">
        <v>61586</v>
      </c>
      <c r="M39" s="12">
        <v>39002</v>
      </c>
      <c r="N39" s="5">
        <f>SUM(N40:N47)</f>
        <v>85334</v>
      </c>
      <c r="O39" s="5">
        <f t="shared" ref="O39:Q39" si="3">SUM(O40:O47)</f>
        <v>63129</v>
      </c>
      <c r="P39" s="5">
        <f t="shared" si="3"/>
        <v>69826</v>
      </c>
      <c r="Q39" s="5">
        <f t="shared" si="3"/>
        <v>46596</v>
      </c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</row>
    <row r="40" spans="1:84" s="21" customFormat="1" ht="18" customHeight="1">
      <c r="A40" s="29" t="s">
        <v>92</v>
      </c>
      <c r="B40" s="12">
        <v>130</v>
      </c>
      <c r="C40" s="12">
        <v>191</v>
      </c>
      <c r="D40" s="12">
        <v>150</v>
      </c>
      <c r="E40" s="12">
        <v>248</v>
      </c>
      <c r="F40" s="12">
        <v>614</v>
      </c>
      <c r="G40" s="12">
        <v>237</v>
      </c>
      <c r="H40" s="12">
        <v>252</v>
      </c>
      <c r="I40" s="12">
        <v>263</v>
      </c>
      <c r="J40" s="12">
        <v>147</v>
      </c>
      <c r="K40" s="12">
        <v>504</v>
      </c>
      <c r="L40" s="12">
        <v>136</v>
      </c>
      <c r="M40" s="12">
        <v>142</v>
      </c>
      <c r="N40" s="5">
        <v>33</v>
      </c>
      <c r="O40" s="5">
        <v>17</v>
      </c>
      <c r="P40" s="5">
        <v>3</v>
      </c>
      <c r="Q40" s="5">
        <v>10</v>
      </c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</row>
    <row r="41" spans="1:84" s="21" customFormat="1" ht="18" customHeight="1">
      <c r="A41" s="29" t="s">
        <v>93</v>
      </c>
      <c r="B41" s="12">
        <v>5039</v>
      </c>
      <c r="C41" s="12">
        <v>7530</v>
      </c>
      <c r="D41" s="12">
        <v>10053</v>
      </c>
      <c r="E41" s="12">
        <v>11324</v>
      </c>
      <c r="F41" s="12">
        <v>33921</v>
      </c>
      <c r="G41" s="12">
        <v>16560</v>
      </c>
      <c r="H41" s="12">
        <v>14328</v>
      </c>
      <c r="I41" s="12">
        <v>20259</v>
      </c>
      <c r="J41" s="12">
        <v>3824</v>
      </c>
      <c r="K41" s="12">
        <v>21912</v>
      </c>
      <c r="L41" s="12">
        <v>19884</v>
      </c>
      <c r="M41" s="12">
        <v>24343</v>
      </c>
      <c r="N41" s="53">
        <v>33644</v>
      </c>
      <c r="O41" s="53">
        <v>28743</v>
      </c>
      <c r="P41" s="53">
        <v>27995</v>
      </c>
      <c r="Q41" s="53">
        <v>19279</v>
      </c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</row>
    <row r="42" spans="1:84" s="21" customFormat="1" ht="18" customHeight="1">
      <c r="A42" s="29" t="s">
        <v>94</v>
      </c>
      <c r="B42" s="12">
        <v>3306</v>
      </c>
      <c r="C42" s="12">
        <v>5680</v>
      </c>
      <c r="D42" s="12">
        <v>7873</v>
      </c>
      <c r="E42" s="12">
        <v>9299</v>
      </c>
      <c r="F42" s="12">
        <v>29886</v>
      </c>
      <c r="G42" s="12">
        <v>11379</v>
      </c>
      <c r="H42" s="12">
        <v>12604</v>
      </c>
      <c r="I42" s="12">
        <v>13148</v>
      </c>
      <c r="J42" s="12">
        <v>2992</v>
      </c>
      <c r="K42" s="12">
        <v>14090</v>
      </c>
      <c r="L42" s="12">
        <v>36275</v>
      </c>
      <c r="M42" s="12">
        <v>9910</v>
      </c>
      <c r="N42" s="53">
        <v>46900</v>
      </c>
      <c r="O42" s="53">
        <v>31120</v>
      </c>
      <c r="P42" s="53">
        <v>36827</v>
      </c>
      <c r="Q42" s="53">
        <v>23430</v>
      </c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</row>
    <row r="43" spans="1:84" s="21" customFormat="1" ht="21" customHeight="1">
      <c r="A43" s="46" t="s">
        <v>95</v>
      </c>
      <c r="B43" s="12">
        <v>1896</v>
      </c>
      <c r="C43" s="12">
        <v>2505</v>
      </c>
      <c r="D43" s="12">
        <v>2589</v>
      </c>
      <c r="E43" s="12">
        <v>2201</v>
      </c>
      <c r="F43" s="12">
        <v>5868</v>
      </c>
      <c r="G43" s="12">
        <v>2293</v>
      </c>
      <c r="H43" s="12">
        <v>1709</v>
      </c>
      <c r="I43" s="12">
        <v>2559</v>
      </c>
      <c r="J43" s="12">
        <v>658</v>
      </c>
      <c r="K43" s="12">
        <v>2741</v>
      </c>
      <c r="L43" s="12">
        <v>2878</v>
      </c>
      <c r="M43" s="12">
        <v>2653</v>
      </c>
      <c r="N43" s="53">
        <v>3214</v>
      </c>
      <c r="O43" s="53">
        <v>1994</v>
      </c>
      <c r="P43" s="53">
        <v>2815</v>
      </c>
      <c r="Q43" s="53">
        <v>2563</v>
      </c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</row>
    <row r="44" spans="1:84" s="21" customFormat="1" ht="21" customHeight="1">
      <c r="A44" s="29" t="s">
        <v>96</v>
      </c>
      <c r="B44" s="12">
        <v>27</v>
      </c>
      <c r="C44" s="12">
        <v>22</v>
      </c>
      <c r="D44" s="12">
        <v>15</v>
      </c>
      <c r="E44" s="12">
        <v>21</v>
      </c>
      <c r="F44" s="65" t="s">
        <v>29</v>
      </c>
      <c r="G44" s="12">
        <v>38</v>
      </c>
      <c r="H44" s="12">
        <v>31</v>
      </c>
      <c r="I44" s="12">
        <v>32</v>
      </c>
      <c r="J44" s="12">
        <v>9</v>
      </c>
      <c r="K44" s="12">
        <v>26</v>
      </c>
      <c r="L44" s="12">
        <v>43</v>
      </c>
      <c r="M44" s="12">
        <v>32</v>
      </c>
      <c r="N44" s="5">
        <v>93</v>
      </c>
      <c r="O44" s="5">
        <v>72</v>
      </c>
      <c r="P44" s="5">
        <v>97</v>
      </c>
      <c r="Q44" s="5">
        <v>52</v>
      </c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</row>
    <row r="45" spans="1:84" s="21" customFormat="1" ht="18" customHeight="1">
      <c r="A45" s="29" t="s">
        <v>97</v>
      </c>
      <c r="B45" s="65" t="s">
        <v>29</v>
      </c>
      <c r="C45" s="65" t="s">
        <v>29</v>
      </c>
      <c r="D45" s="65" t="s">
        <v>29</v>
      </c>
      <c r="E45" s="65" t="s">
        <v>29</v>
      </c>
      <c r="F45" s="65" t="s">
        <v>29</v>
      </c>
      <c r="G45" s="65" t="s">
        <v>29</v>
      </c>
      <c r="H45" s="65" t="s">
        <v>29</v>
      </c>
      <c r="I45" s="65" t="s">
        <v>29</v>
      </c>
      <c r="J45" s="12">
        <v>1906</v>
      </c>
      <c r="K45" s="12">
        <v>760</v>
      </c>
      <c r="L45" s="12">
        <v>2061</v>
      </c>
      <c r="M45" s="12">
        <v>1621</v>
      </c>
      <c r="N45" s="53">
        <v>1080</v>
      </c>
      <c r="O45" s="5">
        <v>889</v>
      </c>
      <c r="P45" s="53">
        <v>1575</v>
      </c>
      <c r="Q45" s="5">
        <v>898</v>
      </c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</row>
    <row r="46" spans="1:84" s="21" customFormat="1" ht="18" customHeight="1">
      <c r="A46" s="29" t="s">
        <v>99</v>
      </c>
      <c r="B46" s="12">
        <v>105</v>
      </c>
      <c r="C46" s="12">
        <v>161</v>
      </c>
      <c r="D46" s="12">
        <v>150</v>
      </c>
      <c r="E46" s="12">
        <v>120</v>
      </c>
      <c r="F46" s="12">
        <v>268</v>
      </c>
      <c r="G46" s="12">
        <v>353</v>
      </c>
      <c r="H46" s="12">
        <v>142</v>
      </c>
      <c r="I46" s="12">
        <v>228</v>
      </c>
      <c r="J46" s="12">
        <v>98</v>
      </c>
      <c r="K46" s="12">
        <v>297</v>
      </c>
      <c r="L46" s="12">
        <v>307</v>
      </c>
      <c r="M46" s="12">
        <v>301</v>
      </c>
      <c r="N46" s="5">
        <v>370</v>
      </c>
      <c r="O46" s="5">
        <v>294</v>
      </c>
      <c r="P46" s="5">
        <v>514</v>
      </c>
      <c r="Q46" s="5">
        <v>364</v>
      </c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E46" s="7"/>
      <c r="CF46" s="7"/>
    </row>
    <row r="47" spans="1:84" s="21" customFormat="1" ht="18" customHeight="1">
      <c r="A47" s="47" t="s">
        <v>28</v>
      </c>
      <c r="B47" s="41">
        <v>109</v>
      </c>
      <c r="C47" s="41">
        <v>90</v>
      </c>
      <c r="D47" s="41">
        <v>139</v>
      </c>
      <c r="E47" s="41">
        <v>56</v>
      </c>
      <c r="F47" s="41">
        <v>173</v>
      </c>
      <c r="G47" s="41">
        <v>168</v>
      </c>
      <c r="H47" s="41">
        <v>151</v>
      </c>
      <c r="I47" s="41">
        <v>154</v>
      </c>
      <c r="J47" s="41">
        <v>92</v>
      </c>
      <c r="K47" s="41">
        <v>15</v>
      </c>
      <c r="L47" s="41">
        <v>2</v>
      </c>
      <c r="M47" s="67" t="s">
        <v>29</v>
      </c>
      <c r="N47" s="67" t="s">
        <v>29</v>
      </c>
      <c r="O47" s="67" t="s">
        <v>29</v>
      </c>
      <c r="P47" s="67" t="s">
        <v>29</v>
      </c>
      <c r="Q47" s="67" t="s">
        <v>29</v>
      </c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E47" s="7"/>
      <c r="CF47" s="7"/>
    </row>
    <row r="48" spans="1:84" s="7" customFormat="1" ht="18" customHeight="1">
      <c r="A48" s="14" t="s">
        <v>43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CD48" s="21"/>
    </row>
    <row r="49" spans="1:82" s="7" customFormat="1" ht="18" customHeight="1">
      <c r="A49" s="5" t="s">
        <v>103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CD49" s="21"/>
    </row>
    <row r="50" spans="1:82" s="7" customFormat="1" ht="18" customHeight="1">
      <c r="A50" s="10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82" s="7" customFormat="1" ht="18" customHeight="1">
      <c r="A51" s="10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82" s="7" customFormat="1" ht="18" customHeight="1">
      <c r="A52" s="16" t="s">
        <v>26</v>
      </c>
      <c r="B52" s="28" t="s">
        <v>15</v>
      </c>
      <c r="C52" s="28" t="s">
        <v>16</v>
      </c>
      <c r="D52" s="28" t="s">
        <v>17</v>
      </c>
      <c r="E52" s="28" t="s">
        <v>18</v>
      </c>
      <c r="F52" s="28" t="s">
        <v>19</v>
      </c>
      <c r="G52" s="28" t="s">
        <v>20</v>
      </c>
      <c r="H52" s="28" t="s">
        <v>21</v>
      </c>
      <c r="I52" s="28" t="s">
        <v>22</v>
      </c>
      <c r="J52" s="28" t="s">
        <v>23</v>
      </c>
      <c r="K52" s="28" t="s">
        <v>24</v>
      </c>
      <c r="L52" s="28" t="s">
        <v>35</v>
      </c>
      <c r="M52" s="28" t="s">
        <v>36</v>
      </c>
      <c r="N52" s="28">
        <v>2021</v>
      </c>
      <c r="O52" s="28">
        <v>2022</v>
      </c>
      <c r="P52" s="28">
        <v>2023</v>
      </c>
      <c r="Q52" s="28">
        <v>2024</v>
      </c>
      <c r="R52" s="5"/>
      <c r="S52" s="5"/>
      <c r="T52" s="5"/>
    </row>
    <row r="53" spans="1:82" s="7" customFormat="1" ht="18" customHeight="1">
      <c r="A53" s="56" t="s">
        <v>91</v>
      </c>
      <c r="B53" s="62">
        <f>B54+B64+B74+B84</f>
        <v>68020</v>
      </c>
      <c r="C53" s="62">
        <f t="shared" ref="C53:Q53" si="4">C54+C64+C74+C84</f>
        <v>105982</v>
      </c>
      <c r="D53" s="62">
        <f t="shared" si="4"/>
        <v>102434</v>
      </c>
      <c r="E53" s="62">
        <f t="shared" si="4"/>
        <v>101686</v>
      </c>
      <c r="F53" s="62">
        <f t="shared" si="4"/>
        <v>235822</v>
      </c>
      <c r="G53" s="62">
        <f t="shared" si="4"/>
        <v>87338</v>
      </c>
      <c r="H53" s="62">
        <f t="shared" si="4"/>
        <v>70624</v>
      </c>
      <c r="I53" s="62">
        <f t="shared" si="4"/>
        <v>85360</v>
      </c>
      <c r="J53" s="62">
        <f t="shared" si="4"/>
        <v>24698</v>
      </c>
      <c r="K53" s="62">
        <f t="shared" si="4"/>
        <v>83770</v>
      </c>
      <c r="L53" s="62">
        <f t="shared" si="4"/>
        <v>146058</v>
      </c>
      <c r="M53" s="62">
        <f t="shared" si="4"/>
        <v>81970</v>
      </c>
      <c r="N53" s="62">
        <f t="shared" si="4"/>
        <v>177350</v>
      </c>
      <c r="O53" s="62">
        <f t="shared" si="4"/>
        <v>115358</v>
      </c>
      <c r="P53" s="62">
        <f t="shared" si="4"/>
        <v>203221</v>
      </c>
      <c r="Q53" s="62">
        <f t="shared" si="4"/>
        <v>181122</v>
      </c>
      <c r="R53" s="5"/>
      <c r="S53" s="5"/>
      <c r="T53" s="5"/>
    </row>
    <row r="54" spans="1:82" s="7" customFormat="1" ht="18" customHeight="1">
      <c r="A54" s="48" t="s">
        <v>37</v>
      </c>
      <c r="B54" s="12">
        <v>34010</v>
      </c>
      <c r="C54" s="12">
        <v>52991</v>
      </c>
      <c r="D54" s="12">
        <v>51217</v>
      </c>
      <c r="E54" s="12">
        <v>50843</v>
      </c>
      <c r="F54" s="12">
        <v>117911</v>
      </c>
      <c r="G54" s="12">
        <v>43669</v>
      </c>
      <c r="H54" s="12">
        <v>35312</v>
      </c>
      <c r="I54" s="12">
        <v>42680</v>
      </c>
      <c r="J54" s="12">
        <v>12349</v>
      </c>
      <c r="K54" s="12">
        <v>41885</v>
      </c>
      <c r="L54" s="12">
        <v>73029</v>
      </c>
      <c r="M54" s="12">
        <v>40985</v>
      </c>
      <c r="N54" s="53">
        <f>SUM(N55:N62)</f>
        <v>93435</v>
      </c>
      <c r="O54" s="53">
        <f t="shared" ref="O54:Q54" si="5">SUM(O55:O62)</f>
        <v>59832</v>
      </c>
      <c r="P54" s="53">
        <f t="shared" si="5"/>
        <v>106098</v>
      </c>
      <c r="Q54" s="53">
        <f t="shared" si="5"/>
        <v>94356</v>
      </c>
      <c r="R54" s="5"/>
      <c r="S54" s="5"/>
      <c r="T54" s="5"/>
    </row>
    <row r="55" spans="1:82" s="7" customFormat="1" ht="18" customHeight="1">
      <c r="A55" s="49" t="s">
        <v>92</v>
      </c>
      <c r="B55" s="12">
        <v>25400</v>
      </c>
      <c r="C55" s="12">
        <v>40503</v>
      </c>
      <c r="D55" s="12">
        <v>35630</v>
      </c>
      <c r="E55" s="12">
        <v>34291</v>
      </c>
      <c r="F55" s="12">
        <v>66716</v>
      </c>
      <c r="G55" s="12">
        <v>21155</v>
      </c>
      <c r="H55" s="12">
        <v>15310</v>
      </c>
      <c r="I55" s="12">
        <v>18133</v>
      </c>
      <c r="J55" s="12">
        <v>4690</v>
      </c>
      <c r="K55" s="12">
        <v>14742</v>
      </c>
      <c r="L55" s="12">
        <v>27049</v>
      </c>
      <c r="M55" s="12">
        <v>12064</v>
      </c>
      <c r="N55" s="53">
        <v>26413</v>
      </c>
      <c r="O55" s="53">
        <v>16692</v>
      </c>
      <c r="P55" s="53">
        <v>49565</v>
      </c>
      <c r="Q55" s="53">
        <v>52371</v>
      </c>
      <c r="R55" s="5"/>
      <c r="S55" s="5"/>
      <c r="T55" s="5"/>
    </row>
    <row r="56" spans="1:82" s="7" customFormat="1" ht="18" customHeight="1">
      <c r="A56" s="49" t="s">
        <v>93</v>
      </c>
      <c r="B56" s="12">
        <v>3293</v>
      </c>
      <c r="C56" s="12">
        <v>4877</v>
      </c>
      <c r="D56" s="12">
        <v>6679</v>
      </c>
      <c r="E56" s="12">
        <v>7734</v>
      </c>
      <c r="F56" s="12">
        <v>24937</v>
      </c>
      <c r="G56" s="12">
        <v>12147</v>
      </c>
      <c r="H56" s="12">
        <v>9946</v>
      </c>
      <c r="I56" s="12">
        <v>13612</v>
      </c>
      <c r="J56" s="12">
        <v>2801</v>
      </c>
      <c r="K56" s="12">
        <v>14793</v>
      </c>
      <c r="L56" s="12">
        <v>14729</v>
      </c>
      <c r="M56" s="12">
        <v>17286</v>
      </c>
      <c r="N56" s="53">
        <v>26140</v>
      </c>
      <c r="O56" s="53">
        <v>19934</v>
      </c>
      <c r="P56" s="53">
        <v>21620</v>
      </c>
      <c r="Q56" s="53">
        <v>16120</v>
      </c>
      <c r="R56" s="5"/>
      <c r="S56" s="5"/>
      <c r="T56" s="5"/>
    </row>
    <row r="57" spans="1:82" s="7" customFormat="1" ht="18" customHeight="1">
      <c r="A57" s="49" t="s">
        <v>94</v>
      </c>
      <c r="B57" s="12">
        <v>1999</v>
      </c>
      <c r="C57" s="12">
        <v>3413</v>
      </c>
      <c r="D57" s="12">
        <v>4701</v>
      </c>
      <c r="E57" s="12">
        <v>5613</v>
      </c>
      <c r="F57" s="12">
        <v>18408</v>
      </c>
      <c r="G57" s="12">
        <v>7108</v>
      </c>
      <c r="H57" s="12">
        <v>7870</v>
      </c>
      <c r="I57" s="12">
        <v>8017</v>
      </c>
      <c r="J57" s="12">
        <v>1800</v>
      </c>
      <c r="K57" s="12">
        <v>8598</v>
      </c>
      <c r="L57" s="12">
        <v>22189</v>
      </c>
      <c r="M57" s="12">
        <v>6138</v>
      </c>
      <c r="N57" s="53">
        <v>30714</v>
      </c>
      <c r="O57" s="53">
        <v>18378</v>
      </c>
      <c r="P57" s="53">
        <v>24881</v>
      </c>
      <c r="Q57" s="53">
        <v>16823</v>
      </c>
      <c r="R57" s="5"/>
      <c r="S57" s="5"/>
      <c r="T57" s="5"/>
    </row>
    <row r="58" spans="1:82" s="7" customFormat="1" ht="18" customHeight="1">
      <c r="A58" s="48" t="s">
        <v>95</v>
      </c>
      <c r="B58" s="12">
        <v>2738</v>
      </c>
      <c r="C58" s="12">
        <v>3588</v>
      </c>
      <c r="D58" s="12">
        <v>3702</v>
      </c>
      <c r="E58" s="12">
        <v>2903</v>
      </c>
      <c r="F58" s="12">
        <v>7345</v>
      </c>
      <c r="G58" s="12">
        <v>2635</v>
      </c>
      <c r="H58" s="12">
        <v>1852</v>
      </c>
      <c r="I58" s="12">
        <v>2537</v>
      </c>
      <c r="J58" s="12">
        <v>681</v>
      </c>
      <c r="K58" s="12">
        <v>2521</v>
      </c>
      <c r="L58" s="12">
        <v>5956</v>
      </c>
      <c r="M58" s="12">
        <v>3305</v>
      </c>
      <c r="N58" s="53">
        <v>7709</v>
      </c>
      <c r="O58" s="53">
        <v>3316</v>
      </c>
      <c r="P58" s="53">
        <v>6986</v>
      </c>
      <c r="Q58" s="53">
        <v>7140</v>
      </c>
      <c r="R58" s="5"/>
      <c r="S58" s="5"/>
      <c r="T58" s="5"/>
    </row>
    <row r="59" spans="1:82" s="7" customFormat="1" ht="18" customHeight="1">
      <c r="A59" s="49" t="s">
        <v>96</v>
      </c>
      <c r="B59" s="12">
        <v>379</v>
      </c>
      <c r="C59" s="12">
        <v>314</v>
      </c>
      <c r="D59" s="12">
        <v>157</v>
      </c>
      <c r="E59" s="12">
        <v>93</v>
      </c>
      <c r="F59" s="12">
        <v>5</v>
      </c>
      <c r="G59" s="12">
        <v>60</v>
      </c>
      <c r="H59" s="12">
        <v>31</v>
      </c>
      <c r="I59" s="12">
        <v>49</v>
      </c>
      <c r="J59" s="12">
        <v>19</v>
      </c>
      <c r="K59" s="12">
        <v>70</v>
      </c>
      <c r="L59" s="12">
        <v>424</v>
      </c>
      <c r="M59" s="12">
        <v>213</v>
      </c>
      <c r="N59" s="5">
        <v>832</v>
      </c>
      <c r="O59" s="5">
        <v>349</v>
      </c>
      <c r="P59" s="53">
        <v>1005</v>
      </c>
      <c r="Q59" s="5">
        <v>334</v>
      </c>
      <c r="R59" s="5"/>
      <c r="S59" s="5"/>
      <c r="T59" s="5"/>
    </row>
    <row r="60" spans="1:82" s="7" customFormat="1" ht="18" customHeight="1">
      <c r="A60" s="49" t="s">
        <v>97</v>
      </c>
      <c r="B60" s="65" t="s">
        <v>29</v>
      </c>
      <c r="C60" s="65" t="s">
        <v>29</v>
      </c>
      <c r="D60" s="65" t="s">
        <v>29</v>
      </c>
      <c r="E60" s="65" t="s">
        <v>29</v>
      </c>
      <c r="F60" s="65" t="s">
        <v>29</v>
      </c>
      <c r="G60" s="65" t="s">
        <v>29</v>
      </c>
      <c r="H60" s="65" t="s">
        <v>29</v>
      </c>
      <c r="I60" s="65" t="s">
        <v>29</v>
      </c>
      <c r="J60" s="12">
        <v>2183</v>
      </c>
      <c r="K60" s="12">
        <v>897</v>
      </c>
      <c r="L60" s="12">
        <v>2377</v>
      </c>
      <c r="M60" s="12">
        <v>1733</v>
      </c>
      <c r="N60" s="53">
        <v>1212</v>
      </c>
      <c r="O60" s="5">
        <v>880</v>
      </c>
      <c r="P60" s="53">
        <v>1537</v>
      </c>
      <c r="Q60" s="53">
        <v>1225</v>
      </c>
      <c r="R60" s="5"/>
      <c r="S60" s="5"/>
      <c r="T60" s="5"/>
    </row>
    <row r="61" spans="1:82" s="7" customFormat="1" ht="18" customHeight="1">
      <c r="A61" s="49" t="s">
        <v>99</v>
      </c>
      <c r="B61" s="12">
        <v>65</v>
      </c>
      <c r="C61" s="12">
        <v>111</v>
      </c>
      <c r="D61" s="12">
        <v>110</v>
      </c>
      <c r="E61" s="12">
        <v>99</v>
      </c>
      <c r="F61" s="12">
        <v>235</v>
      </c>
      <c r="G61" s="12">
        <v>287</v>
      </c>
      <c r="H61" s="12">
        <v>123</v>
      </c>
      <c r="I61" s="12">
        <v>201</v>
      </c>
      <c r="J61" s="12">
        <v>75</v>
      </c>
      <c r="K61" s="12">
        <v>244</v>
      </c>
      <c r="L61" s="12">
        <v>302</v>
      </c>
      <c r="M61" s="12">
        <v>246</v>
      </c>
      <c r="N61" s="5">
        <v>415</v>
      </c>
      <c r="O61" s="5">
        <v>283</v>
      </c>
      <c r="P61" s="5">
        <v>504</v>
      </c>
      <c r="Q61" s="5">
        <v>343</v>
      </c>
      <c r="R61" s="5"/>
      <c r="S61" s="5"/>
      <c r="T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</row>
    <row r="62" spans="1:82" s="7" customFormat="1" ht="18" customHeight="1">
      <c r="A62" s="49" t="s">
        <v>28</v>
      </c>
      <c r="B62" s="12">
        <v>136</v>
      </c>
      <c r="C62" s="12">
        <v>185</v>
      </c>
      <c r="D62" s="12">
        <v>238</v>
      </c>
      <c r="E62" s="12">
        <v>110</v>
      </c>
      <c r="F62" s="12">
        <v>265</v>
      </c>
      <c r="G62" s="12">
        <v>277</v>
      </c>
      <c r="H62" s="12">
        <v>180</v>
      </c>
      <c r="I62" s="12">
        <v>131</v>
      </c>
      <c r="J62" s="12">
        <v>100</v>
      </c>
      <c r="K62" s="12">
        <v>20</v>
      </c>
      <c r="L62" s="12">
        <v>3</v>
      </c>
      <c r="M62" s="65" t="s">
        <v>29</v>
      </c>
      <c r="N62" s="65" t="s">
        <v>29</v>
      </c>
      <c r="O62" s="65" t="s">
        <v>29</v>
      </c>
      <c r="P62" s="65" t="s">
        <v>29</v>
      </c>
      <c r="Q62" s="65" t="s">
        <v>29</v>
      </c>
      <c r="R62" s="5"/>
      <c r="S62" s="5"/>
      <c r="T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</row>
    <row r="63" spans="1:82" s="7" customFormat="1" ht="18" customHeight="1">
      <c r="A63" s="58" t="s">
        <v>100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"/>
      <c r="S63" s="5"/>
      <c r="T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</row>
    <row r="64" spans="1:82" s="7" customFormat="1" ht="18" customHeight="1">
      <c r="A64" s="48" t="s">
        <v>37</v>
      </c>
      <c r="B64" s="12">
        <v>234</v>
      </c>
      <c r="C64" s="12">
        <v>354</v>
      </c>
      <c r="D64" s="12">
        <v>482</v>
      </c>
      <c r="E64" s="12">
        <v>531</v>
      </c>
      <c r="F64" s="12">
        <v>1741</v>
      </c>
      <c r="G64" s="12">
        <v>914</v>
      </c>
      <c r="H64" s="12">
        <v>759</v>
      </c>
      <c r="I64" s="12">
        <v>998</v>
      </c>
      <c r="J64" s="12">
        <v>296</v>
      </c>
      <c r="K64" s="12">
        <v>1059</v>
      </c>
      <c r="L64" s="12">
        <v>3303</v>
      </c>
      <c r="M64" s="12">
        <v>1371</v>
      </c>
      <c r="N64" s="68">
        <v>0</v>
      </c>
      <c r="O64" s="68">
        <v>0</v>
      </c>
      <c r="P64" s="68">
        <v>0</v>
      </c>
      <c r="Q64" s="68">
        <v>0</v>
      </c>
      <c r="R64" s="5"/>
      <c r="S64" s="5"/>
      <c r="T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</row>
    <row r="65" spans="1:84" s="7" customFormat="1" ht="18" customHeight="1">
      <c r="A65" s="49" t="s">
        <v>92</v>
      </c>
      <c r="B65" s="12">
        <v>17</v>
      </c>
      <c r="C65" s="12">
        <v>19</v>
      </c>
      <c r="D65" s="12">
        <v>23</v>
      </c>
      <c r="E65" s="12">
        <v>12</v>
      </c>
      <c r="F65" s="12">
        <v>39</v>
      </c>
      <c r="G65" s="12">
        <v>30</v>
      </c>
      <c r="H65" s="12">
        <v>24</v>
      </c>
      <c r="I65" s="12">
        <v>43</v>
      </c>
      <c r="J65" s="12">
        <v>10</v>
      </c>
      <c r="K65" s="12">
        <v>22</v>
      </c>
      <c r="L65" s="12">
        <v>40</v>
      </c>
      <c r="M65" s="12">
        <v>26</v>
      </c>
      <c r="N65" s="65" t="s">
        <v>29</v>
      </c>
      <c r="O65" s="65" t="s">
        <v>29</v>
      </c>
      <c r="P65" s="65" t="s">
        <v>29</v>
      </c>
      <c r="Q65" s="65" t="s">
        <v>29</v>
      </c>
      <c r="R65" s="5"/>
      <c r="S65" s="5"/>
      <c r="T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</row>
    <row r="66" spans="1:84" s="7" customFormat="1" ht="18" customHeight="1">
      <c r="A66" s="49" t="s">
        <v>93</v>
      </c>
      <c r="B66" s="12">
        <v>70</v>
      </c>
      <c r="C66" s="12">
        <v>129</v>
      </c>
      <c r="D66" s="12">
        <v>192</v>
      </c>
      <c r="E66" s="12">
        <v>234</v>
      </c>
      <c r="F66" s="12">
        <v>812</v>
      </c>
      <c r="G66" s="12">
        <v>510</v>
      </c>
      <c r="H66" s="12">
        <v>386</v>
      </c>
      <c r="I66" s="12">
        <v>541</v>
      </c>
      <c r="J66" s="12">
        <v>142</v>
      </c>
      <c r="K66" s="12">
        <v>588</v>
      </c>
      <c r="L66" s="12">
        <v>1960</v>
      </c>
      <c r="M66" s="12">
        <v>882</v>
      </c>
      <c r="N66" s="65" t="s">
        <v>29</v>
      </c>
      <c r="O66" s="65" t="s">
        <v>29</v>
      </c>
      <c r="P66" s="65" t="s">
        <v>29</v>
      </c>
      <c r="Q66" s="65" t="s">
        <v>29</v>
      </c>
      <c r="R66" s="5"/>
      <c r="S66" s="5"/>
      <c r="T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</row>
    <row r="67" spans="1:84" s="7" customFormat="1" ht="18" customHeight="1">
      <c r="A67" s="49" t="s">
        <v>94</v>
      </c>
      <c r="B67" s="12">
        <v>58</v>
      </c>
      <c r="C67" s="12">
        <v>96</v>
      </c>
      <c r="D67" s="12">
        <v>120</v>
      </c>
      <c r="E67" s="12">
        <v>166</v>
      </c>
      <c r="F67" s="12">
        <v>553</v>
      </c>
      <c r="G67" s="12">
        <v>265</v>
      </c>
      <c r="H67" s="12">
        <v>265</v>
      </c>
      <c r="I67" s="12">
        <v>287</v>
      </c>
      <c r="J67" s="12">
        <v>75</v>
      </c>
      <c r="K67" s="12">
        <v>315</v>
      </c>
      <c r="L67" s="12">
        <v>954</v>
      </c>
      <c r="M67" s="12">
        <v>309</v>
      </c>
      <c r="N67" s="65" t="s">
        <v>29</v>
      </c>
      <c r="O67" s="65" t="s">
        <v>29</v>
      </c>
      <c r="P67" s="65" t="s">
        <v>29</v>
      </c>
      <c r="Q67" s="65" t="s">
        <v>29</v>
      </c>
      <c r="R67" s="5"/>
      <c r="S67" s="5"/>
      <c r="T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</row>
    <row r="68" spans="1:84" s="7" customFormat="1" ht="18" customHeight="1">
      <c r="A68" s="48" t="s">
        <v>95</v>
      </c>
      <c r="B68" s="12">
        <v>82</v>
      </c>
      <c r="C68" s="12">
        <v>104</v>
      </c>
      <c r="D68" s="12">
        <v>138</v>
      </c>
      <c r="E68" s="12">
        <v>112</v>
      </c>
      <c r="F68" s="12">
        <v>331</v>
      </c>
      <c r="G68" s="12">
        <v>102</v>
      </c>
      <c r="H68" s="12">
        <v>81</v>
      </c>
      <c r="I68" s="12">
        <v>117</v>
      </c>
      <c r="J68" s="12">
        <v>36</v>
      </c>
      <c r="K68" s="12">
        <v>106</v>
      </c>
      <c r="L68" s="12">
        <v>286</v>
      </c>
      <c r="M68" s="12">
        <v>122</v>
      </c>
      <c r="N68" s="65" t="s">
        <v>29</v>
      </c>
      <c r="O68" s="65" t="s">
        <v>29</v>
      </c>
      <c r="P68" s="65" t="s">
        <v>29</v>
      </c>
      <c r="Q68" s="65" t="s">
        <v>29</v>
      </c>
      <c r="R68" s="5"/>
      <c r="S68" s="5"/>
      <c r="T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</row>
    <row r="69" spans="1:84" s="7" customFormat="1" ht="18" customHeight="1">
      <c r="A69" s="49" t="s">
        <v>96</v>
      </c>
      <c r="B69" s="12">
        <v>6</v>
      </c>
      <c r="C69" s="12">
        <v>6</v>
      </c>
      <c r="D69" s="12">
        <v>6</v>
      </c>
      <c r="E69" s="12">
        <v>5</v>
      </c>
      <c r="F69" s="12">
        <v>1</v>
      </c>
      <c r="G69" s="12">
        <v>3</v>
      </c>
      <c r="H69" s="65" t="s">
        <v>29</v>
      </c>
      <c r="I69" s="12">
        <v>6</v>
      </c>
      <c r="J69" s="12">
        <v>3</v>
      </c>
      <c r="K69" s="12">
        <v>7</v>
      </c>
      <c r="L69" s="12">
        <v>17</v>
      </c>
      <c r="M69" s="12">
        <v>6</v>
      </c>
      <c r="N69" s="65" t="s">
        <v>29</v>
      </c>
      <c r="O69" s="65" t="s">
        <v>29</v>
      </c>
      <c r="P69" s="65" t="s">
        <v>29</v>
      </c>
      <c r="Q69" s="65" t="s">
        <v>29</v>
      </c>
      <c r="R69" s="5"/>
      <c r="S69" s="5"/>
      <c r="T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</row>
    <row r="70" spans="1:84" s="7" customFormat="1" ht="18" customHeight="1">
      <c r="A70" s="49" t="s">
        <v>97</v>
      </c>
      <c r="B70" s="65" t="s">
        <v>29</v>
      </c>
      <c r="C70" s="65" t="s">
        <v>29</v>
      </c>
      <c r="D70" s="65" t="s">
        <v>29</v>
      </c>
      <c r="E70" s="65" t="s">
        <v>29</v>
      </c>
      <c r="F70" s="65" t="s">
        <v>29</v>
      </c>
      <c r="G70" s="65" t="s">
        <v>29</v>
      </c>
      <c r="H70" s="65" t="s">
        <v>29</v>
      </c>
      <c r="I70" s="65" t="s">
        <v>29</v>
      </c>
      <c r="J70" s="12">
        <v>28</v>
      </c>
      <c r="K70" s="12">
        <v>13</v>
      </c>
      <c r="L70" s="12">
        <v>40</v>
      </c>
      <c r="M70" s="12">
        <v>23</v>
      </c>
      <c r="N70" s="65" t="s">
        <v>29</v>
      </c>
      <c r="O70" s="65" t="s">
        <v>29</v>
      </c>
      <c r="P70" s="65" t="s">
        <v>29</v>
      </c>
      <c r="Q70" s="65" t="s">
        <v>29</v>
      </c>
      <c r="R70" s="5"/>
      <c r="S70" s="5"/>
      <c r="T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</row>
    <row r="71" spans="1:84" s="7" customFormat="1" ht="18" customHeight="1">
      <c r="A71" s="49" t="s">
        <v>99</v>
      </c>
      <c r="B71" s="12">
        <v>1</v>
      </c>
      <c r="C71" s="65" t="s">
        <v>29</v>
      </c>
      <c r="D71" s="12">
        <v>2</v>
      </c>
      <c r="E71" s="12">
        <v>1</v>
      </c>
      <c r="F71" s="12">
        <v>2</v>
      </c>
      <c r="G71" s="12">
        <v>1</v>
      </c>
      <c r="H71" s="65" t="s">
        <v>29</v>
      </c>
      <c r="I71" s="12">
        <v>4</v>
      </c>
      <c r="J71" s="12">
        <v>2</v>
      </c>
      <c r="K71" s="12">
        <v>8</v>
      </c>
      <c r="L71" s="12">
        <v>6</v>
      </c>
      <c r="M71" s="12">
        <v>3</v>
      </c>
      <c r="N71" s="65" t="s">
        <v>29</v>
      </c>
      <c r="O71" s="65" t="s">
        <v>29</v>
      </c>
      <c r="P71" s="65" t="s">
        <v>29</v>
      </c>
      <c r="Q71" s="65" t="s">
        <v>29</v>
      </c>
      <c r="R71" s="5"/>
      <c r="S71" s="5"/>
      <c r="T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</row>
    <row r="72" spans="1:84" s="7" customFormat="1" ht="18" customHeight="1">
      <c r="A72" s="49" t="s">
        <v>28</v>
      </c>
      <c r="B72" s="65" t="s">
        <v>29</v>
      </c>
      <c r="C72" s="65" t="s">
        <v>29</v>
      </c>
      <c r="D72" s="12">
        <v>1</v>
      </c>
      <c r="E72" s="12">
        <v>1</v>
      </c>
      <c r="F72" s="12">
        <v>3</v>
      </c>
      <c r="G72" s="12">
        <v>3</v>
      </c>
      <c r="H72" s="12">
        <v>3</v>
      </c>
      <c r="I72" s="65" t="s">
        <v>29</v>
      </c>
      <c r="J72" s="65" t="s">
        <v>29</v>
      </c>
      <c r="K72" s="65" t="s">
        <v>29</v>
      </c>
      <c r="L72" s="65" t="s">
        <v>29</v>
      </c>
      <c r="M72" s="65" t="s">
        <v>29</v>
      </c>
      <c r="N72" s="65" t="s">
        <v>29</v>
      </c>
      <c r="O72" s="65" t="s">
        <v>29</v>
      </c>
      <c r="P72" s="65" t="s">
        <v>29</v>
      </c>
      <c r="Q72" s="65" t="s">
        <v>29</v>
      </c>
      <c r="R72" s="5"/>
      <c r="S72" s="5"/>
      <c r="T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</row>
    <row r="73" spans="1:84" s="7" customFormat="1" ht="18" customHeight="1">
      <c r="A73" s="60" t="s">
        <v>101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5"/>
      <c r="S73" s="5"/>
      <c r="T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</row>
    <row r="74" spans="1:84" s="7" customFormat="1" ht="18" customHeight="1">
      <c r="A74" s="48" t="s">
        <v>37</v>
      </c>
      <c r="B74" s="12">
        <v>27822</v>
      </c>
      <c r="C74" s="12">
        <v>43594</v>
      </c>
      <c r="D74" s="12">
        <v>38614</v>
      </c>
      <c r="E74" s="12">
        <v>36742</v>
      </c>
      <c r="F74" s="12">
        <v>73157</v>
      </c>
      <c r="G74" s="12">
        <v>23619</v>
      </c>
      <c r="H74" s="12">
        <v>17153</v>
      </c>
      <c r="I74" s="12">
        <v>20209</v>
      </c>
      <c r="J74" s="12">
        <v>6034</v>
      </c>
      <c r="K74" s="12">
        <v>17598</v>
      </c>
      <c r="L74" s="12">
        <v>34799</v>
      </c>
      <c r="M74" s="12">
        <v>15447</v>
      </c>
      <c r="N74" s="53">
        <f>SUM(N75:N82)</f>
        <v>35662</v>
      </c>
      <c r="O74" s="53">
        <f t="shared" ref="O74:Q74" si="6">SUM(O75:O82)</f>
        <v>20354</v>
      </c>
      <c r="P74" s="53">
        <f t="shared" si="6"/>
        <v>58223</v>
      </c>
      <c r="Q74" s="53">
        <f t="shared" si="6"/>
        <v>60582</v>
      </c>
      <c r="R74" s="5"/>
      <c r="S74" s="5"/>
      <c r="T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</row>
    <row r="75" spans="1:84" s="7" customFormat="1" ht="18" customHeight="1">
      <c r="A75" s="49" t="s">
        <v>92</v>
      </c>
      <c r="B75" s="12">
        <v>25323</v>
      </c>
      <c r="C75" s="12">
        <v>40399</v>
      </c>
      <c r="D75" s="12">
        <v>35517</v>
      </c>
      <c r="E75" s="12">
        <v>34130</v>
      </c>
      <c r="F75" s="12">
        <v>66315</v>
      </c>
      <c r="G75" s="12">
        <v>20986</v>
      </c>
      <c r="H75" s="12">
        <v>15140</v>
      </c>
      <c r="I75" s="12">
        <v>17954</v>
      </c>
      <c r="J75" s="12">
        <v>4612</v>
      </c>
      <c r="K75" s="12">
        <v>14507</v>
      </c>
      <c r="L75" s="12">
        <v>26927</v>
      </c>
      <c r="M75" s="12">
        <v>11953</v>
      </c>
      <c r="N75" s="53">
        <v>26378</v>
      </c>
      <c r="O75" s="53">
        <v>16677</v>
      </c>
      <c r="P75" s="53">
        <v>49563</v>
      </c>
      <c r="Q75" s="53">
        <v>52365</v>
      </c>
      <c r="R75" s="5"/>
      <c r="S75" s="5"/>
      <c r="T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E75" s="5"/>
      <c r="CF75" s="5"/>
    </row>
    <row r="76" spans="1:84" s="7" customFormat="1" ht="18" customHeight="1">
      <c r="A76" s="49" t="s">
        <v>93</v>
      </c>
      <c r="B76" s="12">
        <v>72</v>
      </c>
      <c r="C76" s="12">
        <v>77</v>
      </c>
      <c r="D76" s="12">
        <v>58</v>
      </c>
      <c r="E76" s="12">
        <v>54</v>
      </c>
      <c r="F76" s="12">
        <v>336</v>
      </c>
      <c r="G76" s="12">
        <v>112</v>
      </c>
      <c r="H76" s="12">
        <v>75</v>
      </c>
      <c r="I76" s="12">
        <v>80</v>
      </c>
      <c r="J76" s="12">
        <v>43</v>
      </c>
      <c r="K76" s="12">
        <v>347</v>
      </c>
      <c r="L76" s="12">
        <v>56</v>
      </c>
      <c r="M76" s="12">
        <v>73</v>
      </c>
      <c r="N76" s="5">
        <v>21</v>
      </c>
      <c r="O76" s="5">
        <v>67</v>
      </c>
      <c r="P76" s="5">
        <v>27</v>
      </c>
      <c r="Q76" s="5">
        <v>97</v>
      </c>
      <c r="R76" s="5"/>
      <c r="S76" s="5"/>
      <c r="T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E76" s="5"/>
      <c r="CF76" s="5"/>
    </row>
    <row r="77" spans="1:84" ht="21">
      <c r="A77" s="49" t="s">
        <v>94</v>
      </c>
      <c r="B77" s="12">
        <v>156</v>
      </c>
      <c r="C77" s="12">
        <v>261</v>
      </c>
      <c r="D77" s="12">
        <v>301</v>
      </c>
      <c r="E77" s="12">
        <v>488</v>
      </c>
      <c r="F77" s="12">
        <v>1918</v>
      </c>
      <c r="G77" s="12">
        <v>805</v>
      </c>
      <c r="H77" s="12">
        <v>779</v>
      </c>
      <c r="I77" s="12">
        <v>783</v>
      </c>
      <c r="J77" s="12">
        <v>170</v>
      </c>
      <c r="K77" s="12">
        <v>940</v>
      </c>
      <c r="L77" s="12">
        <v>1984</v>
      </c>
      <c r="M77" s="12">
        <v>600</v>
      </c>
      <c r="N77" s="53">
        <v>2406</v>
      </c>
      <c r="O77" s="5">
        <v>847</v>
      </c>
      <c r="P77" s="53">
        <v>1925</v>
      </c>
      <c r="Q77" s="53">
        <v>1691</v>
      </c>
      <c r="U77" s="7"/>
      <c r="CD77" s="7"/>
    </row>
    <row r="78" spans="1:84" ht="21">
      <c r="A78" s="48" t="s">
        <v>95</v>
      </c>
      <c r="B78" s="12">
        <v>1846</v>
      </c>
      <c r="C78" s="12">
        <v>2420</v>
      </c>
      <c r="D78" s="12">
        <v>2446</v>
      </c>
      <c r="E78" s="12">
        <v>1901</v>
      </c>
      <c r="F78" s="12">
        <v>4414</v>
      </c>
      <c r="G78" s="12">
        <v>1475</v>
      </c>
      <c r="H78" s="12">
        <v>1052</v>
      </c>
      <c r="I78" s="12">
        <v>1298</v>
      </c>
      <c r="J78" s="12">
        <v>355</v>
      </c>
      <c r="K78" s="12">
        <v>1360</v>
      </c>
      <c r="L78" s="12">
        <v>4466</v>
      </c>
      <c r="M78" s="12">
        <v>2028</v>
      </c>
      <c r="N78" s="53">
        <v>5571</v>
      </c>
      <c r="O78" s="53">
        <v>2180</v>
      </c>
      <c r="P78" s="53">
        <v>5228</v>
      </c>
      <c r="Q78" s="53">
        <v>5566</v>
      </c>
      <c r="U78" s="7"/>
      <c r="CD78" s="7"/>
    </row>
    <row r="79" spans="1:84" ht="21">
      <c r="A79" s="49" t="s">
        <v>96</v>
      </c>
      <c r="B79" s="12">
        <v>356</v>
      </c>
      <c r="C79" s="12">
        <v>298</v>
      </c>
      <c r="D79" s="12">
        <v>143</v>
      </c>
      <c r="E79" s="12">
        <v>78</v>
      </c>
      <c r="F79" s="12">
        <v>4</v>
      </c>
      <c r="G79" s="12">
        <v>37</v>
      </c>
      <c r="H79" s="12">
        <v>13</v>
      </c>
      <c r="I79" s="12">
        <v>28</v>
      </c>
      <c r="J79" s="12">
        <v>9</v>
      </c>
      <c r="K79" s="12">
        <v>47</v>
      </c>
      <c r="L79" s="12">
        <v>385</v>
      </c>
      <c r="M79" s="12">
        <v>188</v>
      </c>
      <c r="N79" s="5">
        <v>748</v>
      </c>
      <c r="O79" s="5">
        <v>293</v>
      </c>
      <c r="P79" s="5">
        <v>911</v>
      </c>
      <c r="Q79" s="5">
        <v>280</v>
      </c>
      <c r="U79" s="7"/>
    </row>
    <row r="80" spans="1:84" ht="21">
      <c r="A80" s="49" t="s">
        <v>97</v>
      </c>
      <c r="B80" s="65" t="s">
        <v>29</v>
      </c>
      <c r="C80" s="65" t="s">
        <v>29</v>
      </c>
      <c r="D80" s="65" t="s">
        <v>29</v>
      </c>
      <c r="E80" s="65" t="s">
        <v>29</v>
      </c>
      <c r="F80" s="65" t="s">
        <v>29</v>
      </c>
      <c r="G80" s="65" t="s">
        <v>29</v>
      </c>
      <c r="H80" s="65" t="s">
        <v>29</v>
      </c>
      <c r="I80" s="65" t="s">
        <v>29</v>
      </c>
      <c r="J80" s="12">
        <v>793</v>
      </c>
      <c r="K80" s="12">
        <v>338</v>
      </c>
      <c r="L80" s="12">
        <v>887</v>
      </c>
      <c r="M80" s="12">
        <v>562</v>
      </c>
      <c r="N80" s="5">
        <v>400</v>
      </c>
      <c r="O80" s="5">
        <v>240</v>
      </c>
      <c r="P80" s="5">
        <v>457</v>
      </c>
      <c r="Q80" s="5">
        <v>536</v>
      </c>
      <c r="U80" s="7"/>
    </row>
    <row r="81" spans="1:21" ht="21">
      <c r="A81" s="49" t="s">
        <v>99</v>
      </c>
      <c r="B81" s="12">
        <v>12</v>
      </c>
      <c r="C81" s="12">
        <v>25</v>
      </c>
      <c r="D81" s="12">
        <v>23</v>
      </c>
      <c r="E81" s="12">
        <v>27</v>
      </c>
      <c r="F81" s="12">
        <v>29</v>
      </c>
      <c r="G81" s="12">
        <v>60</v>
      </c>
      <c r="H81" s="12">
        <v>25</v>
      </c>
      <c r="I81" s="12">
        <v>36</v>
      </c>
      <c r="J81" s="12">
        <v>16</v>
      </c>
      <c r="K81" s="12">
        <v>47</v>
      </c>
      <c r="L81" s="12">
        <v>92</v>
      </c>
      <c r="M81" s="12">
        <v>43</v>
      </c>
      <c r="N81" s="5">
        <v>138</v>
      </c>
      <c r="O81" s="5">
        <v>50</v>
      </c>
      <c r="P81" s="5">
        <v>112</v>
      </c>
      <c r="Q81" s="5">
        <v>47</v>
      </c>
      <c r="U81" s="7"/>
    </row>
    <row r="82" spans="1:21" ht="18.95" customHeight="1">
      <c r="A82" s="49" t="s">
        <v>28</v>
      </c>
      <c r="B82" s="12">
        <v>57</v>
      </c>
      <c r="C82" s="12">
        <v>114</v>
      </c>
      <c r="D82" s="12">
        <v>126</v>
      </c>
      <c r="E82" s="12">
        <v>64</v>
      </c>
      <c r="F82" s="12">
        <v>141</v>
      </c>
      <c r="G82" s="12">
        <v>144</v>
      </c>
      <c r="H82" s="12">
        <v>69</v>
      </c>
      <c r="I82" s="12">
        <v>30</v>
      </c>
      <c r="J82" s="12">
        <v>36</v>
      </c>
      <c r="K82" s="12">
        <v>12</v>
      </c>
      <c r="L82" s="12">
        <v>2</v>
      </c>
      <c r="M82" s="65" t="s">
        <v>29</v>
      </c>
      <c r="N82" s="65" t="s">
        <v>29</v>
      </c>
      <c r="O82" s="65" t="s">
        <v>29</v>
      </c>
      <c r="P82" s="65" t="s">
        <v>29</v>
      </c>
      <c r="Q82" s="65" t="s">
        <v>29</v>
      </c>
      <c r="U82" s="7"/>
    </row>
    <row r="83" spans="1:21" ht="18" customHeight="1">
      <c r="A83" s="58" t="s">
        <v>102</v>
      </c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U83" s="7"/>
    </row>
    <row r="84" spans="1:21" ht="18.95" customHeight="1">
      <c r="A84" s="46" t="s">
        <v>37</v>
      </c>
      <c r="B84" s="12">
        <v>5954</v>
      </c>
      <c r="C84" s="12">
        <v>9043</v>
      </c>
      <c r="D84" s="12">
        <v>12121</v>
      </c>
      <c r="E84" s="12">
        <v>13570</v>
      </c>
      <c r="F84" s="12">
        <v>43013</v>
      </c>
      <c r="G84" s="12">
        <v>19136</v>
      </c>
      <c r="H84" s="12">
        <v>17400</v>
      </c>
      <c r="I84" s="12">
        <v>21473</v>
      </c>
      <c r="J84" s="12">
        <v>6019</v>
      </c>
      <c r="K84" s="12">
        <v>23228</v>
      </c>
      <c r="L84" s="12">
        <v>34927</v>
      </c>
      <c r="M84" s="12">
        <v>24167</v>
      </c>
      <c r="N84" s="5">
        <f>SUM(N85:N92)</f>
        <v>48253</v>
      </c>
      <c r="O84" s="5">
        <f t="shared" ref="O84:Q84" si="7">SUM(O85:O92)</f>
        <v>35172</v>
      </c>
      <c r="P84" s="5">
        <f t="shared" si="7"/>
        <v>38900</v>
      </c>
      <c r="Q84" s="5">
        <f t="shared" si="7"/>
        <v>26184</v>
      </c>
      <c r="U84" s="7"/>
    </row>
    <row r="85" spans="1:21" ht="18.95" customHeight="1">
      <c r="A85" s="29" t="s">
        <v>92</v>
      </c>
      <c r="B85" s="12">
        <v>60</v>
      </c>
      <c r="C85" s="12">
        <v>85</v>
      </c>
      <c r="D85" s="12">
        <v>90</v>
      </c>
      <c r="E85" s="12">
        <v>149</v>
      </c>
      <c r="F85" s="12">
        <v>362</v>
      </c>
      <c r="G85" s="12">
        <v>139</v>
      </c>
      <c r="H85" s="12">
        <v>146</v>
      </c>
      <c r="I85" s="12">
        <v>136</v>
      </c>
      <c r="J85" s="12">
        <v>68</v>
      </c>
      <c r="K85" s="12">
        <v>213</v>
      </c>
      <c r="L85" s="12">
        <v>82</v>
      </c>
      <c r="M85" s="12">
        <v>85</v>
      </c>
      <c r="N85" s="5">
        <v>22</v>
      </c>
      <c r="O85" s="5">
        <v>8</v>
      </c>
      <c r="P85" s="5">
        <v>2</v>
      </c>
      <c r="Q85" s="5">
        <v>4</v>
      </c>
      <c r="U85" s="7"/>
    </row>
    <row r="86" spans="1:21" ht="21">
      <c r="A86" s="29" t="s">
        <v>93</v>
      </c>
      <c r="B86" s="12">
        <v>3151</v>
      </c>
      <c r="C86" s="12">
        <v>4671</v>
      </c>
      <c r="D86" s="12">
        <v>6429</v>
      </c>
      <c r="E86" s="12">
        <v>7446</v>
      </c>
      <c r="F86" s="12">
        <v>23789</v>
      </c>
      <c r="G86" s="12">
        <v>11525</v>
      </c>
      <c r="H86" s="12">
        <v>9485</v>
      </c>
      <c r="I86" s="12">
        <v>12991</v>
      </c>
      <c r="J86" s="12">
        <v>2616</v>
      </c>
      <c r="K86" s="12">
        <v>13858</v>
      </c>
      <c r="L86" s="12">
        <v>12713</v>
      </c>
      <c r="M86" s="12">
        <v>16331</v>
      </c>
      <c r="N86" s="53">
        <v>20978</v>
      </c>
      <c r="O86" s="53">
        <v>17179</v>
      </c>
      <c r="P86" s="53">
        <v>17093</v>
      </c>
      <c r="Q86" s="53">
        <v>12023</v>
      </c>
      <c r="U86" s="7"/>
    </row>
    <row r="87" spans="1:21" ht="21">
      <c r="A87" s="29" t="s">
        <v>94</v>
      </c>
      <c r="B87" s="12">
        <v>1785</v>
      </c>
      <c r="C87" s="12">
        <v>3056</v>
      </c>
      <c r="D87" s="12">
        <v>4280</v>
      </c>
      <c r="E87" s="12">
        <v>4959</v>
      </c>
      <c r="F87" s="12">
        <v>15937</v>
      </c>
      <c r="G87" s="12">
        <v>6038</v>
      </c>
      <c r="H87" s="12">
        <v>6826</v>
      </c>
      <c r="I87" s="12">
        <v>6947</v>
      </c>
      <c r="J87" s="12">
        <v>1555</v>
      </c>
      <c r="K87" s="12">
        <v>7343</v>
      </c>
      <c r="L87" s="12">
        <v>19251</v>
      </c>
      <c r="M87" s="12">
        <v>5229</v>
      </c>
      <c r="N87" s="53">
        <v>24607</v>
      </c>
      <c r="O87" s="53">
        <v>16194</v>
      </c>
      <c r="P87" s="53">
        <v>19047</v>
      </c>
      <c r="Q87" s="53">
        <v>12143</v>
      </c>
      <c r="U87" s="7"/>
    </row>
    <row r="88" spans="1:21" ht="21">
      <c r="A88" s="46" t="s">
        <v>95</v>
      </c>
      <c r="B88" s="12">
        <v>810</v>
      </c>
      <c r="C88" s="12">
        <v>1064</v>
      </c>
      <c r="D88" s="12">
        <v>1118</v>
      </c>
      <c r="E88" s="12">
        <v>890</v>
      </c>
      <c r="F88" s="12">
        <v>2600</v>
      </c>
      <c r="G88" s="12">
        <v>1058</v>
      </c>
      <c r="H88" s="12">
        <v>719</v>
      </c>
      <c r="I88" s="12">
        <v>1122</v>
      </c>
      <c r="J88" s="12">
        <v>290</v>
      </c>
      <c r="K88" s="12">
        <v>1055</v>
      </c>
      <c r="L88" s="12">
        <v>1204</v>
      </c>
      <c r="M88" s="12">
        <v>1155</v>
      </c>
      <c r="N88" s="53">
        <v>1552</v>
      </c>
      <c r="O88" s="5">
        <v>917</v>
      </c>
      <c r="P88" s="53">
        <v>1311</v>
      </c>
      <c r="Q88" s="53">
        <v>1133</v>
      </c>
      <c r="U88" s="7"/>
    </row>
    <row r="89" spans="1:21" ht="21">
      <c r="A89" s="29" t="s">
        <v>96</v>
      </c>
      <c r="B89" s="12">
        <v>17</v>
      </c>
      <c r="C89" s="12">
        <v>10</v>
      </c>
      <c r="D89" s="12">
        <v>8</v>
      </c>
      <c r="E89" s="12">
        <v>10</v>
      </c>
      <c r="F89" s="65" t="s">
        <v>29</v>
      </c>
      <c r="G89" s="12">
        <v>20</v>
      </c>
      <c r="H89" s="12">
        <v>18</v>
      </c>
      <c r="I89" s="12">
        <v>15</v>
      </c>
      <c r="J89" s="12">
        <v>7</v>
      </c>
      <c r="K89" s="12">
        <v>16</v>
      </c>
      <c r="L89" s="12">
        <v>22</v>
      </c>
      <c r="M89" s="12">
        <v>19</v>
      </c>
      <c r="N89" s="5">
        <v>57</v>
      </c>
      <c r="O89" s="5">
        <v>44</v>
      </c>
      <c r="P89" s="5">
        <v>57</v>
      </c>
      <c r="Q89" s="5">
        <v>28</v>
      </c>
      <c r="U89" s="7"/>
    </row>
    <row r="90" spans="1:21" ht="21">
      <c r="A90" s="29" t="s">
        <v>97</v>
      </c>
      <c r="B90" s="65" t="s">
        <v>29</v>
      </c>
      <c r="C90" s="65" t="s">
        <v>29</v>
      </c>
      <c r="D90" s="65" t="s">
        <v>29</v>
      </c>
      <c r="E90" s="65" t="s">
        <v>29</v>
      </c>
      <c r="F90" s="65" t="s">
        <v>29</v>
      </c>
      <c r="G90" s="65" t="s">
        <v>29</v>
      </c>
      <c r="H90" s="65" t="s">
        <v>29</v>
      </c>
      <c r="I90" s="65" t="s">
        <v>29</v>
      </c>
      <c r="J90" s="12">
        <v>1362</v>
      </c>
      <c r="K90" s="12">
        <v>546</v>
      </c>
      <c r="L90" s="12">
        <v>1450</v>
      </c>
      <c r="M90" s="12">
        <v>1148</v>
      </c>
      <c r="N90" s="5">
        <v>782</v>
      </c>
      <c r="O90" s="5">
        <v>606</v>
      </c>
      <c r="P90" s="53">
        <v>1014</v>
      </c>
      <c r="Q90" s="5">
        <v>567</v>
      </c>
      <c r="U90" s="7"/>
    </row>
    <row r="91" spans="1:21" ht="21">
      <c r="A91" s="29" t="s">
        <v>99</v>
      </c>
      <c r="B91" s="12">
        <v>52</v>
      </c>
      <c r="C91" s="12">
        <v>86</v>
      </c>
      <c r="D91" s="12">
        <v>85</v>
      </c>
      <c r="E91" s="12">
        <v>71</v>
      </c>
      <c r="F91" s="12">
        <v>204</v>
      </c>
      <c r="G91" s="12">
        <v>226</v>
      </c>
      <c r="H91" s="12">
        <v>98</v>
      </c>
      <c r="I91" s="12">
        <v>161</v>
      </c>
      <c r="J91" s="12">
        <v>57</v>
      </c>
      <c r="K91" s="12">
        <v>189</v>
      </c>
      <c r="L91" s="12">
        <v>204</v>
      </c>
      <c r="M91" s="12">
        <v>200</v>
      </c>
      <c r="N91" s="5">
        <v>255</v>
      </c>
      <c r="O91" s="5">
        <v>224</v>
      </c>
      <c r="P91" s="5">
        <v>376</v>
      </c>
      <c r="Q91" s="5">
        <v>286</v>
      </c>
      <c r="U91" s="7"/>
    </row>
    <row r="92" spans="1:21" ht="21">
      <c r="A92" s="47" t="s">
        <v>28</v>
      </c>
      <c r="B92" s="41">
        <v>79</v>
      </c>
      <c r="C92" s="41">
        <v>71</v>
      </c>
      <c r="D92" s="41">
        <v>111</v>
      </c>
      <c r="E92" s="41">
        <v>45</v>
      </c>
      <c r="F92" s="41">
        <v>121</v>
      </c>
      <c r="G92" s="41">
        <v>130</v>
      </c>
      <c r="H92" s="41">
        <v>108</v>
      </c>
      <c r="I92" s="41">
        <v>101</v>
      </c>
      <c r="J92" s="41">
        <v>64</v>
      </c>
      <c r="K92" s="41">
        <v>8</v>
      </c>
      <c r="L92" s="41">
        <v>1</v>
      </c>
      <c r="M92" s="67" t="s">
        <v>29</v>
      </c>
      <c r="N92" s="67" t="s">
        <v>29</v>
      </c>
      <c r="O92" s="67" t="s">
        <v>29</v>
      </c>
      <c r="P92" s="67" t="s">
        <v>29</v>
      </c>
      <c r="Q92" s="67" t="s">
        <v>29</v>
      </c>
      <c r="U92" s="7"/>
    </row>
    <row r="93" spans="1:21" ht="21">
      <c r="A93" s="14" t="s">
        <v>43</v>
      </c>
      <c r="U93" s="7"/>
    </row>
    <row r="94" spans="1:21" ht="21">
      <c r="A94" s="5" t="s">
        <v>103</v>
      </c>
      <c r="U94" s="7"/>
    </row>
    <row r="95" spans="1:21" ht="21">
      <c r="A95" s="10"/>
      <c r="U95" s="7"/>
    </row>
    <row r="96" spans="1:21" ht="21">
      <c r="A96" s="10"/>
      <c r="U96" s="7"/>
    </row>
    <row r="97" spans="1:21" ht="21">
      <c r="A97" s="16" t="s">
        <v>27</v>
      </c>
      <c r="B97" s="28" t="s">
        <v>15</v>
      </c>
      <c r="C97" s="28" t="s">
        <v>16</v>
      </c>
      <c r="D97" s="28" t="s">
        <v>17</v>
      </c>
      <c r="E97" s="28" t="s">
        <v>18</v>
      </c>
      <c r="F97" s="28" t="s">
        <v>19</v>
      </c>
      <c r="G97" s="28" t="s">
        <v>20</v>
      </c>
      <c r="H97" s="28" t="s">
        <v>21</v>
      </c>
      <c r="I97" s="28" t="s">
        <v>22</v>
      </c>
      <c r="J97" s="28" t="s">
        <v>23</v>
      </c>
      <c r="K97" s="28" t="s">
        <v>24</v>
      </c>
      <c r="L97" s="28" t="s">
        <v>35</v>
      </c>
      <c r="M97" s="28" t="s">
        <v>36</v>
      </c>
      <c r="N97" s="28">
        <v>2021</v>
      </c>
      <c r="O97" s="28">
        <v>2022</v>
      </c>
      <c r="P97" s="28">
        <v>2023</v>
      </c>
      <c r="Q97" s="28">
        <v>2024</v>
      </c>
      <c r="U97" s="7"/>
    </row>
    <row r="98" spans="1:21" ht="21">
      <c r="A98" s="56" t="s">
        <v>91</v>
      </c>
      <c r="B98" s="62">
        <f>B99+B109+B119+B129</f>
        <v>90972</v>
      </c>
      <c r="C98" s="62">
        <f t="shared" ref="C98:Q98" si="8">C99+C109+C119+C129</f>
        <v>141208</v>
      </c>
      <c r="D98" s="62">
        <f t="shared" si="8"/>
        <v>126638</v>
      </c>
      <c r="E98" s="62">
        <f t="shared" si="8"/>
        <v>129302</v>
      </c>
      <c r="F98" s="62">
        <f t="shared" si="8"/>
        <v>286608</v>
      </c>
      <c r="G98" s="62">
        <f t="shared" si="8"/>
        <v>100068</v>
      </c>
      <c r="H98" s="62">
        <f t="shared" si="8"/>
        <v>85366</v>
      </c>
      <c r="I98" s="62">
        <f t="shared" si="8"/>
        <v>102158</v>
      </c>
      <c r="J98" s="62">
        <f t="shared" si="8"/>
        <v>27150</v>
      </c>
      <c r="K98" s="62">
        <f t="shared" si="8"/>
        <v>101232</v>
      </c>
      <c r="L98" s="62">
        <f t="shared" si="8"/>
        <v>179540</v>
      </c>
      <c r="M98" s="62">
        <f t="shared" si="8"/>
        <v>78326</v>
      </c>
      <c r="N98" s="62">
        <f t="shared" si="8"/>
        <v>203971</v>
      </c>
      <c r="O98" s="62">
        <f t="shared" si="8"/>
        <v>122547</v>
      </c>
      <c r="P98" s="62">
        <f t="shared" si="8"/>
        <v>262140</v>
      </c>
      <c r="Q98" s="62">
        <f t="shared" si="8"/>
        <v>244827</v>
      </c>
      <c r="U98" s="7"/>
    </row>
    <row r="99" spans="1:21" ht="21">
      <c r="A99" s="48" t="s">
        <v>37</v>
      </c>
      <c r="B99" s="12">
        <v>45486</v>
      </c>
      <c r="C99" s="12">
        <v>70604</v>
      </c>
      <c r="D99" s="12">
        <v>63319</v>
      </c>
      <c r="E99" s="12">
        <v>64651</v>
      </c>
      <c r="F99" s="12">
        <v>143304</v>
      </c>
      <c r="G99" s="12">
        <v>50034</v>
      </c>
      <c r="H99" s="12">
        <v>42683</v>
      </c>
      <c r="I99" s="12">
        <v>51079</v>
      </c>
      <c r="J99" s="12">
        <v>13575</v>
      </c>
      <c r="K99" s="12">
        <v>50616</v>
      </c>
      <c r="L99" s="12">
        <v>89770</v>
      </c>
      <c r="M99" s="12">
        <v>39163</v>
      </c>
      <c r="N99" s="53">
        <f>SUM(N100:N107)</f>
        <v>108425</v>
      </c>
      <c r="O99" s="53">
        <f t="shared" ref="O99:Q99" si="9">SUM(O100:O107)</f>
        <v>64067</v>
      </c>
      <c r="P99" s="53">
        <f t="shared" si="9"/>
        <v>137125</v>
      </c>
      <c r="Q99" s="53">
        <f t="shared" si="9"/>
        <v>127432</v>
      </c>
      <c r="U99" s="7"/>
    </row>
    <row r="100" spans="1:21" ht="21">
      <c r="A100" s="49" t="s">
        <v>92</v>
      </c>
      <c r="B100" s="12">
        <v>34885</v>
      </c>
      <c r="C100" s="12">
        <v>55612</v>
      </c>
      <c r="D100" s="12">
        <v>46882</v>
      </c>
      <c r="E100" s="12">
        <v>48758</v>
      </c>
      <c r="F100" s="12">
        <v>100240</v>
      </c>
      <c r="G100" s="12">
        <v>32292</v>
      </c>
      <c r="H100" s="12">
        <v>26361</v>
      </c>
      <c r="I100" s="12">
        <v>30722</v>
      </c>
      <c r="J100" s="12">
        <v>7446</v>
      </c>
      <c r="K100" s="12">
        <v>27280</v>
      </c>
      <c r="L100" s="12">
        <v>46301</v>
      </c>
      <c r="M100" s="12">
        <v>17604</v>
      </c>
      <c r="N100" s="53">
        <v>43580</v>
      </c>
      <c r="O100" s="53">
        <v>25042</v>
      </c>
      <c r="P100" s="53">
        <v>80563</v>
      </c>
      <c r="Q100" s="53">
        <v>83839</v>
      </c>
      <c r="U100" s="7"/>
    </row>
    <row r="101" spans="1:21" ht="21">
      <c r="A101" s="49" t="s">
        <v>93</v>
      </c>
      <c r="B101" s="12">
        <v>2065</v>
      </c>
      <c r="C101" s="12">
        <v>3079</v>
      </c>
      <c r="D101" s="12">
        <v>3930</v>
      </c>
      <c r="E101" s="12">
        <v>4215</v>
      </c>
      <c r="F101" s="12">
        <v>11341</v>
      </c>
      <c r="G101" s="12">
        <v>5689</v>
      </c>
      <c r="H101" s="12">
        <v>5427</v>
      </c>
      <c r="I101" s="12">
        <v>8026</v>
      </c>
      <c r="J101" s="12">
        <v>1430</v>
      </c>
      <c r="K101" s="12">
        <v>9182</v>
      </c>
      <c r="L101" s="12">
        <v>9932</v>
      </c>
      <c r="M101" s="12">
        <v>9223</v>
      </c>
      <c r="N101" s="53">
        <v>20091</v>
      </c>
      <c r="O101" s="53">
        <v>15283</v>
      </c>
      <c r="P101" s="53">
        <v>17786</v>
      </c>
      <c r="Q101" s="53">
        <v>13049</v>
      </c>
      <c r="U101" s="7"/>
    </row>
    <row r="102" spans="1:21" ht="21">
      <c r="A102" s="49" t="s">
        <v>94</v>
      </c>
      <c r="B102" s="12">
        <v>1691</v>
      </c>
      <c r="C102" s="12">
        <v>2938</v>
      </c>
      <c r="D102" s="12">
        <v>4011</v>
      </c>
      <c r="E102" s="12">
        <v>5010</v>
      </c>
      <c r="F102" s="12">
        <v>16247</v>
      </c>
      <c r="G102" s="12">
        <v>6347</v>
      </c>
      <c r="H102" s="12">
        <v>6702</v>
      </c>
      <c r="I102" s="12">
        <v>7222</v>
      </c>
      <c r="J102" s="12">
        <v>1688</v>
      </c>
      <c r="K102" s="12">
        <v>7961</v>
      </c>
      <c r="L102" s="12">
        <v>19827</v>
      </c>
      <c r="M102" s="12">
        <v>5581</v>
      </c>
      <c r="N102" s="53">
        <v>27936</v>
      </c>
      <c r="O102" s="53">
        <v>16958</v>
      </c>
      <c r="P102" s="53">
        <v>23303</v>
      </c>
      <c r="Q102" s="53">
        <v>15749</v>
      </c>
      <c r="U102" s="7"/>
    </row>
    <row r="103" spans="1:21" ht="21">
      <c r="A103" s="48" t="s">
        <v>95</v>
      </c>
      <c r="B103" s="12">
        <v>6287</v>
      </c>
      <c r="C103" s="12">
        <v>8466</v>
      </c>
      <c r="D103" s="12">
        <v>8144</v>
      </c>
      <c r="E103" s="12">
        <v>6394</v>
      </c>
      <c r="F103" s="12">
        <v>15148</v>
      </c>
      <c r="G103" s="12">
        <v>5243</v>
      </c>
      <c r="H103" s="12">
        <v>3927</v>
      </c>
      <c r="I103" s="12">
        <v>4822</v>
      </c>
      <c r="J103" s="12">
        <v>1219</v>
      </c>
      <c r="K103" s="12">
        <v>5219</v>
      </c>
      <c r="L103" s="12">
        <v>11094</v>
      </c>
      <c r="M103" s="12">
        <v>5097</v>
      </c>
      <c r="N103" s="53">
        <v>14606</v>
      </c>
      <c r="O103" s="53">
        <v>5621</v>
      </c>
      <c r="P103" s="53">
        <v>12825</v>
      </c>
      <c r="Q103" s="53">
        <v>13045</v>
      </c>
      <c r="U103" s="7"/>
    </row>
    <row r="104" spans="1:21" ht="21">
      <c r="A104" s="49" t="s">
        <v>96</v>
      </c>
      <c r="B104" s="12">
        <v>346</v>
      </c>
      <c r="C104" s="12">
        <v>282</v>
      </c>
      <c r="D104" s="12">
        <v>119</v>
      </c>
      <c r="E104" s="12">
        <v>90</v>
      </c>
      <c r="F104" s="12">
        <v>2</v>
      </c>
      <c r="G104" s="12">
        <v>64</v>
      </c>
      <c r="H104" s="12">
        <v>43</v>
      </c>
      <c r="I104" s="12">
        <v>60</v>
      </c>
      <c r="J104" s="12">
        <v>17</v>
      </c>
      <c r="K104" s="12">
        <v>56</v>
      </c>
      <c r="L104" s="12">
        <v>470</v>
      </c>
      <c r="M104" s="12">
        <v>189</v>
      </c>
      <c r="N104" s="5">
        <v>859</v>
      </c>
      <c r="O104" s="5">
        <v>307</v>
      </c>
      <c r="P104" s="53">
        <v>1067</v>
      </c>
      <c r="Q104" s="5">
        <v>303</v>
      </c>
      <c r="U104" s="7"/>
    </row>
    <row r="105" spans="1:21">
      <c r="A105" s="49" t="s">
        <v>97</v>
      </c>
      <c r="B105" s="65" t="s">
        <v>29</v>
      </c>
      <c r="C105" s="65" t="s">
        <v>29</v>
      </c>
      <c r="D105" s="65" t="s">
        <v>29</v>
      </c>
      <c r="E105" s="65" t="s">
        <v>29</v>
      </c>
      <c r="F105" s="65" t="s">
        <v>29</v>
      </c>
      <c r="G105" s="65" t="s">
        <v>29</v>
      </c>
      <c r="H105" s="65" t="s">
        <v>29</v>
      </c>
      <c r="I105" s="65" t="s">
        <v>29</v>
      </c>
      <c r="J105" s="12">
        <v>1640</v>
      </c>
      <c r="K105" s="12">
        <v>698</v>
      </c>
      <c r="L105" s="12">
        <v>1836</v>
      </c>
      <c r="M105" s="12">
        <v>1275</v>
      </c>
      <c r="N105" s="5">
        <v>865</v>
      </c>
      <c r="O105" s="5">
        <v>657</v>
      </c>
      <c r="P105" s="53">
        <v>1211</v>
      </c>
      <c r="Q105" s="53">
        <v>1181</v>
      </c>
    </row>
    <row r="106" spans="1:21">
      <c r="A106" s="49" t="s">
        <v>99</v>
      </c>
      <c r="B106" s="12">
        <v>155</v>
      </c>
      <c r="C106" s="12">
        <v>173</v>
      </c>
      <c r="D106" s="12">
        <v>144</v>
      </c>
      <c r="E106" s="12">
        <v>137</v>
      </c>
      <c r="F106" s="12">
        <v>174</v>
      </c>
      <c r="G106" s="12">
        <v>248</v>
      </c>
      <c r="H106" s="12">
        <v>83</v>
      </c>
      <c r="I106" s="12">
        <v>124</v>
      </c>
      <c r="J106" s="12">
        <v>69</v>
      </c>
      <c r="K106" s="12">
        <v>206</v>
      </c>
      <c r="L106" s="12">
        <v>309</v>
      </c>
      <c r="M106" s="12">
        <v>194</v>
      </c>
      <c r="N106" s="5">
        <v>488</v>
      </c>
      <c r="O106" s="5">
        <v>199</v>
      </c>
      <c r="P106" s="5">
        <v>370</v>
      </c>
      <c r="Q106" s="5">
        <v>266</v>
      </c>
    </row>
    <row r="107" spans="1:21">
      <c r="A107" s="49" t="s">
        <v>28</v>
      </c>
      <c r="B107" s="12">
        <v>57</v>
      </c>
      <c r="C107" s="12">
        <v>54</v>
      </c>
      <c r="D107" s="12">
        <v>89</v>
      </c>
      <c r="E107" s="12">
        <v>47</v>
      </c>
      <c r="F107" s="12">
        <v>152</v>
      </c>
      <c r="G107" s="12">
        <v>151</v>
      </c>
      <c r="H107" s="12">
        <v>140</v>
      </c>
      <c r="I107" s="12">
        <v>103</v>
      </c>
      <c r="J107" s="12">
        <v>66</v>
      </c>
      <c r="K107" s="12">
        <v>14</v>
      </c>
      <c r="L107" s="12">
        <v>1</v>
      </c>
      <c r="M107" s="65" t="s">
        <v>29</v>
      </c>
      <c r="N107" s="65" t="s">
        <v>29</v>
      </c>
      <c r="O107" s="65" t="s">
        <v>29</v>
      </c>
      <c r="P107" s="65" t="s">
        <v>29</v>
      </c>
      <c r="Q107" s="65" t="s">
        <v>29</v>
      </c>
    </row>
    <row r="108" spans="1:21">
      <c r="A108" s="58" t="s">
        <v>100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</row>
    <row r="109" spans="1:21">
      <c r="A109" s="48" t="s">
        <v>37</v>
      </c>
      <c r="B109" s="12">
        <v>361</v>
      </c>
      <c r="C109" s="12">
        <v>601</v>
      </c>
      <c r="D109" s="12">
        <v>735</v>
      </c>
      <c r="E109" s="12">
        <v>807</v>
      </c>
      <c r="F109" s="12">
        <v>2396</v>
      </c>
      <c r="G109" s="12">
        <v>1209</v>
      </c>
      <c r="H109" s="12">
        <v>991</v>
      </c>
      <c r="I109" s="12">
        <v>1337</v>
      </c>
      <c r="J109" s="12">
        <v>404</v>
      </c>
      <c r="K109" s="12">
        <v>1479</v>
      </c>
      <c r="L109" s="12">
        <v>4290</v>
      </c>
      <c r="M109" s="12">
        <v>1838</v>
      </c>
      <c r="N109" s="68">
        <v>0</v>
      </c>
      <c r="O109" s="68">
        <v>0</v>
      </c>
      <c r="P109" s="68">
        <v>0</v>
      </c>
      <c r="Q109" s="68">
        <v>0</v>
      </c>
    </row>
    <row r="110" spans="1:21">
      <c r="A110" s="49" t="s">
        <v>92</v>
      </c>
      <c r="B110" s="12">
        <v>17</v>
      </c>
      <c r="C110" s="12">
        <v>32</v>
      </c>
      <c r="D110" s="12">
        <v>16</v>
      </c>
      <c r="E110" s="12">
        <v>21</v>
      </c>
      <c r="F110" s="12">
        <v>55</v>
      </c>
      <c r="G110" s="12">
        <v>27</v>
      </c>
      <c r="H110" s="12">
        <v>19</v>
      </c>
      <c r="I110" s="12">
        <v>40</v>
      </c>
      <c r="J110" s="12">
        <v>6</v>
      </c>
      <c r="K110" s="12">
        <v>33</v>
      </c>
      <c r="L110" s="12">
        <v>37</v>
      </c>
      <c r="M110" s="12">
        <v>32</v>
      </c>
      <c r="N110" s="65" t="s">
        <v>29</v>
      </c>
      <c r="O110" s="65" t="s">
        <v>29</v>
      </c>
      <c r="P110" s="65" t="s">
        <v>29</v>
      </c>
      <c r="Q110" s="65" t="s">
        <v>29</v>
      </c>
    </row>
    <row r="111" spans="1:21">
      <c r="A111" s="49" t="s">
        <v>93</v>
      </c>
      <c r="B111" s="12">
        <v>91</v>
      </c>
      <c r="C111" s="12">
        <v>140</v>
      </c>
      <c r="D111" s="12">
        <v>225</v>
      </c>
      <c r="E111" s="12">
        <v>262</v>
      </c>
      <c r="F111" s="12">
        <v>839</v>
      </c>
      <c r="G111" s="12">
        <v>523</v>
      </c>
      <c r="H111" s="12">
        <v>456</v>
      </c>
      <c r="I111" s="12">
        <v>639</v>
      </c>
      <c r="J111" s="12">
        <v>165</v>
      </c>
      <c r="K111" s="12">
        <v>754</v>
      </c>
      <c r="L111" s="12">
        <v>2659</v>
      </c>
      <c r="M111" s="12">
        <v>1140</v>
      </c>
      <c r="N111" s="65" t="s">
        <v>29</v>
      </c>
      <c r="O111" s="65" t="s">
        <v>29</v>
      </c>
      <c r="P111" s="65" t="s">
        <v>29</v>
      </c>
      <c r="Q111" s="65" t="s">
        <v>29</v>
      </c>
    </row>
    <row r="112" spans="1:21">
      <c r="A112" s="49" t="s">
        <v>94</v>
      </c>
      <c r="B112" s="12">
        <v>45</v>
      </c>
      <c r="C112" s="12">
        <v>96</v>
      </c>
      <c r="D112" s="12">
        <v>123</v>
      </c>
      <c r="E112" s="12">
        <v>166</v>
      </c>
      <c r="F112" s="12">
        <v>559</v>
      </c>
      <c r="G112" s="12">
        <v>276</v>
      </c>
      <c r="H112" s="12">
        <v>211</v>
      </c>
      <c r="I112" s="12">
        <v>266</v>
      </c>
      <c r="J112" s="12">
        <v>71</v>
      </c>
      <c r="K112" s="12">
        <v>304</v>
      </c>
      <c r="L112" s="12">
        <v>888</v>
      </c>
      <c r="M112" s="12">
        <v>321</v>
      </c>
      <c r="N112" s="65" t="s">
        <v>29</v>
      </c>
      <c r="O112" s="65" t="s">
        <v>29</v>
      </c>
      <c r="P112" s="65" t="s">
        <v>29</v>
      </c>
      <c r="Q112" s="65" t="s">
        <v>29</v>
      </c>
    </row>
    <row r="113" spans="1:17">
      <c r="A113" s="48" t="s">
        <v>95</v>
      </c>
      <c r="B113" s="12">
        <v>201</v>
      </c>
      <c r="C113" s="12">
        <v>323</v>
      </c>
      <c r="D113" s="12">
        <v>358</v>
      </c>
      <c r="E113" s="12">
        <v>348</v>
      </c>
      <c r="F113" s="12">
        <v>930</v>
      </c>
      <c r="G113" s="12">
        <v>370</v>
      </c>
      <c r="H113" s="12">
        <v>300</v>
      </c>
      <c r="I113" s="12">
        <v>385</v>
      </c>
      <c r="J113" s="12">
        <v>117</v>
      </c>
      <c r="K113" s="12">
        <v>360</v>
      </c>
      <c r="L113" s="12">
        <v>637</v>
      </c>
      <c r="M113" s="12">
        <v>310</v>
      </c>
      <c r="N113" s="65" t="s">
        <v>29</v>
      </c>
      <c r="O113" s="65" t="s">
        <v>29</v>
      </c>
      <c r="P113" s="65" t="s">
        <v>29</v>
      </c>
      <c r="Q113" s="65" t="s">
        <v>29</v>
      </c>
    </row>
    <row r="114" spans="1:17">
      <c r="A114" s="49" t="s">
        <v>96</v>
      </c>
      <c r="B114" s="12">
        <v>3</v>
      </c>
      <c r="C114" s="12">
        <v>8</v>
      </c>
      <c r="D114" s="12">
        <v>5</v>
      </c>
      <c r="E114" s="12">
        <v>2</v>
      </c>
      <c r="F114" s="65" t="s">
        <v>29</v>
      </c>
      <c r="G114" s="12">
        <v>4</v>
      </c>
      <c r="H114" s="12">
        <v>2</v>
      </c>
      <c r="I114" s="12">
        <v>2</v>
      </c>
      <c r="J114" s="12">
        <v>0</v>
      </c>
      <c r="K114" s="12">
        <v>3</v>
      </c>
      <c r="L114" s="12">
        <v>15</v>
      </c>
      <c r="M114" s="12">
        <v>3</v>
      </c>
      <c r="N114" s="65" t="s">
        <v>29</v>
      </c>
      <c r="O114" s="65" t="s">
        <v>29</v>
      </c>
      <c r="P114" s="65" t="s">
        <v>29</v>
      </c>
      <c r="Q114" s="65" t="s">
        <v>29</v>
      </c>
    </row>
    <row r="115" spans="1:17">
      <c r="A115" s="49" t="s">
        <v>97</v>
      </c>
      <c r="B115" s="65" t="s">
        <v>29</v>
      </c>
      <c r="C115" s="65" t="s">
        <v>29</v>
      </c>
      <c r="D115" s="65" t="s">
        <v>29</v>
      </c>
      <c r="E115" s="65" t="s">
        <v>29</v>
      </c>
      <c r="F115" s="65" t="s">
        <v>29</v>
      </c>
      <c r="G115" s="12">
        <v>0</v>
      </c>
      <c r="H115" s="65" t="s">
        <v>29</v>
      </c>
      <c r="I115" s="65" t="s">
        <v>29</v>
      </c>
      <c r="J115" s="12">
        <v>39</v>
      </c>
      <c r="K115" s="12">
        <v>16</v>
      </c>
      <c r="L115" s="12">
        <v>32</v>
      </c>
      <c r="M115" s="12">
        <v>27</v>
      </c>
      <c r="N115" s="65" t="s">
        <v>29</v>
      </c>
      <c r="O115" s="65" t="s">
        <v>29</v>
      </c>
      <c r="P115" s="65" t="s">
        <v>29</v>
      </c>
      <c r="Q115" s="65" t="s">
        <v>29</v>
      </c>
    </row>
    <row r="116" spans="1:17">
      <c r="A116" s="49" t="s">
        <v>99</v>
      </c>
      <c r="B116" s="12">
        <v>4</v>
      </c>
      <c r="C116" s="12">
        <v>1</v>
      </c>
      <c r="D116" s="12">
        <v>8</v>
      </c>
      <c r="E116" s="12">
        <v>7</v>
      </c>
      <c r="F116" s="12">
        <v>13</v>
      </c>
      <c r="G116" s="12">
        <v>6</v>
      </c>
      <c r="H116" s="12">
        <v>1</v>
      </c>
      <c r="I116" s="12">
        <v>5</v>
      </c>
      <c r="J116" s="12">
        <v>5</v>
      </c>
      <c r="K116" s="12">
        <v>9</v>
      </c>
      <c r="L116" s="12">
        <v>22</v>
      </c>
      <c r="M116" s="12">
        <v>5</v>
      </c>
      <c r="N116" s="65" t="s">
        <v>29</v>
      </c>
      <c r="O116" s="65" t="s">
        <v>29</v>
      </c>
      <c r="P116" s="65" t="s">
        <v>29</v>
      </c>
      <c r="Q116" s="65" t="s">
        <v>29</v>
      </c>
    </row>
    <row r="117" spans="1:17">
      <c r="A117" s="49" t="s">
        <v>28</v>
      </c>
      <c r="B117" s="65" t="s">
        <v>29</v>
      </c>
      <c r="C117" s="12">
        <v>1</v>
      </c>
      <c r="D117" s="65" t="s">
        <v>29</v>
      </c>
      <c r="E117" s="12">
        <v>1</v>
      </c>
      <c r="F117" s="65" t="s">
        <v>29</v>
      </c>
      <c r="G117" s="12">
        <v>3</v>
      </c>
      <c r="H117" s="12">
        <v>2</v>
      </c>
      <c r="I117" s="65" t="s">
        <v>29</v>
      </c>
      <c r="J117" s="12">
        <v>1</v>
      </c>
      <c r="K117" s="65" t="s">
        <v>29</v>
      </c>
      <c r="L117" s="65" t="s">
        <v>29</v>
      </c>
      <c r="M117" s="65" t="s">
        <v>29</v>
      </c>
      <c r="N117" s="65" t="s">
        <v>29</v>
      </c>
      <c r="O117" s="65" t="s">
        <v>29</v>
      </c>
      <c r="P117" s="65" t="s">
        <v>29</v>
      </c>
      <c r="Q117" s="65" t="s">
        <v>29</v>
      </c>
    </row>
    <row r="118" spans="1:17">
      <c r="A118" s="60" t="s">
        <v>101</v>
      </c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</row>
    <row r="119" spans="1:17">
      <c r="A119" s="48" t="s">
        <v>37</v>
      </c>
      <c r="B119" s="12">
        <v>40489</v>
      </c>
      <c r="C119" s="12">
        <v>62893</v>
      </c>
      <c r="D119" s="12">
        <v>53749</v>
      </c>
      <c r="E119" s="12">
        <v>54162</v>
      </c>
      <c r="F119" s="12">
        <v>113215</v>
      </c>
      <c r="G119" s="12">
        <v>36938</v>
      </c>
      <c r="H119" s="12">
        <v>29876</v>
      </c>
      <c r="I119" s="12">
        <v>34573</v>
      </c>
      <c r="J119" s="12">
        <v>9464</v>
      </c>
      <c r="K119" s="12">
        <v>32020</v>
      </c>
      <c r="L119" s="12">
        <v>58821</v>
      </c>
      <c r="M119" s="12">
        <v>22490</v>
      </c>
      <c r="N119" s="53">
        <f>SUM(N120:N126)</f>
        <v>58465</v>
      </c>
      <c r="O119" s="53">
        <f t="shared" ref="O119:Q119" si="10">SUM(O120:O126)</f>
        <v>30523</v>
      </c>
      <c r="P119" s="53">
        <f t="shared" si="10"/>
        <v>94089</v>
      </c>
      <c r="Q119" s="53">
        <f t="shared" si="10"/>
        <v>96983</v>
      </c>
    </row>
    <row r="120" spans="1:17">
      <c r="A120" s="49" t="s">
        <v>92</v>
      </c>
      <c r="B120" s="12">
        <v>34798</v>
      </c>
      <c r="C120" s="12">
        <v>55475</v>
      </c>
      <c r="D120" s="12">
        <v>46806</v>
      </c>
      <c r="E120" s="12">
        <v>48638</v>
      </c>
      <c r="F120" s="12">
        <v>99933</v>
      </c>
      <c r="G120" s="12">
        <v>32167</v>
      </c>
      <c r="H120" s="12">
        <v>26236</v>
      </c>
      <c r="I120" s="12">
        <v>30555</v>
      </c>
      <c r="J120" s="12">
        <v>7361</v>
      </c>
      <c r="K120" s="12">
        <v>26956</v>
      </c>
      <c r="L120" s="12">
        <v>46210</v>
      </c>
      <c r="M120" s="12">
        <v>17515</v>
      </c>
      <c r="N120" s="53">
        <v>43559</v>
      </c>
      <c r="O120" s="53">
        <v>25025</v>
      </c>
      <c r="P120" s="53">
        <v>80561</v>
      </c>
      <c r="Q120" s="53">
        <v>83833</v>
      </c>
    </row>
    <row r="121" spans="1:17">
      <c r="A121" s="49" t="s">
        <v>93</v>
      </c>
      <c r="B121" s="12">
        <v>93</v>
      </c>
      <c r="C121" s="12">
        <v>93</v>
      </c>
      <c r="D121" s="12">
        <v>86</v>
      </c>
      <c r="E121" s="12">
        <v>85</v>
      </c>
      <c r="F121" s="12">
        <v>382</v>
      </c>
      <c r="G121" s="12">
        <v>136</v>
      </c>
      <c r="H121" s="12">
        <v>129</v>
      </c>
      <c r="I121" s="12">
        <v>120</v>
      </c>
      <c r="J121" s="12">
        <v>57</v>
      </c>
      <c r="K121" s="12">
        <v>374</v>
      </c>
      <c r="L121" s="12">
        <v>102</v>
      </c>
      <c r="M121" s="12">
        <v>71</v>
      </c>
      <c r="N121" s="5">
        <v>20</v>
      </c>
      <c r="O121" s="5">
        <v>125</v>
      </c>
      <c r="P121" s="5">
        <v>23</v>
      </c>
      <c r="Q121" s="5">
        <v>94</v>
      </c>
    </row>
    <row r="122" spans="1:17">
      <c r="A122" s="49" t="s">
        <v>94</v>
      </c>
      <c r="B122" s="12">
        <v>131</v>
      </c>
      <c r="C122" s="12">
        <v>222</v>
      </c>
      <c r="D122" s="12">
        <v>302</v>
      </c>
      <c r="E122" s="12">
        <v>510</v>
      </c>
      <c r="F122" s="12">
        <v>1749</v>
      </c>
      <c r="G122" s="12">
        <v>730</v>
      </c>
      <c r="H122" s="12">
        <v>713</v>
      </c>
      <c r="I122" s="12">
        <v>755</v>
      </c>
      <c r="J122" s="12">
        <v>180</v>
      </c>
      <c r="K122" s="12">
        <v>910</v>
      </c>
      <c r="L122" s="12">
        <v>1915</v>
      </c>
      <c r="M122" s="12">
        <v>579</v>
      </c>
      <c r="N122" s="53">
        <v>2279</v>
      </c>
      <c r="O122" s="5">
        <v>856</v>
      </c>
      <c r="P122" s="53">
        <v>1938</v>
      </c>
      <c r="Q122" s="53">
        <v>1688</v>
      </c>
    </row>
    <row r="123" spans="1:17">
      <c r="A123" s="48" t="s">
        <v>95</v>
      </c>
      <c r="B123" s="12">
        <v>5003</v>
      </c>
      <c r="C123" s="12">
        <v>6704</v>
      </c>
      <c r="D123" s="12">
        <v>6316</v>
      </c>
      <c r="E123" s="12">
        <v>4736</v>
      </c>
      <c r="F123" s="12">
        <v>10952</v>
      </c>
      <c r="G123" s="12">
        <v>3638</v>
      </c>
      <c r="H123" s="12">
        <v>2637</v>
      </c>
      <c r="I123" s="12">
        <v>3000</v>
      </c>
      <c r="J123" s="12">
        <v>734</v>
      </c>
      <c r="K123" s="12">
        <v>3173</v>
      </c>
      <c r="L123" s="12">
        <v>8783</v>
      </c>
      <c r="M123" s="12">
        <v>3289</v>
      </c>
      <c r="N123" s="53">
        <v>10978</v>
      </c>
      <c r="O123" s="53">
        <v>3795</v>
      </c>
      <c r="P123" s="53">
        <v>9800</v>
      </c>
      <c r="Q123" s="53">
        <v>10220</v>
      </c>
    </row>
    <row r="124" spans="1:17">
      <c r="A124" s="49" t="s">
        <v>96</v>
      </c>
      <c r="B124" s="12">
        <v>333</v>
      </c>
      <c r="C124" s="12">
        <v>262</v>
      </c>
      <c r="D124" s="12">
        <v>107</v>
      </c>
      <c r="E124" s="12">
        <v>77</v>
      </c>
      <c r="F124" s="12">
        <v>2</v>
      </c>
      <c r="G124" s="12">
        <v>42</v>
      </c>
      <c r="H124" s="12">
        <v>28</v>
      </c>
      <c r="I124" s="12">
        <v>41</v>
      </c>
      <c r="J124" s="12">
        <v>15</v>
      </c>
      <c r="K124" s="12">
        <v>43</v>
      </c>
      <c r="L124" s="12">
        <v>434</v>
      </c>
      <c r="M124" s="12">
        <v>173</v>
      </c>
      <c r="N124" s="5">
        <v>793</v>
      </c>
      <c r="O124" s="5">
        <v>269</v>
      </c>
      <c r="P124" s="53">
        <v>1003</v>
      </c>
      <c r="Q124" s="5">
        <v>261</v>
      </c>
    </row>
    <row r="125" spans="1:17">
      <c r="A125" s="49" t="s">
        <v>97</v>
      </c>
      <c r="B125" s="65" t="s">
        <v>29</v>
      </c>
      <c r="C125" s="65" t="s">
        <v>29</v>
      </c>
      <c r="D125" s="65" t="s">
        <v>29</v>
      </c>
      <c r="E125" s="65" t="s">
        <v>29</v>
      </c>
      <c r="F125" s="65" t="s">
        <v>29</v>
      </c>
      <c r="G125" s="65" t="s">
        <v>29</v>
      </c>
      <c r="H125" s="65" t="s">
        <v>29</v>
      </c>
      <c r="I125" s="65" t="s">
        <v>29</v>
      </c>
      <c r="J125" s="12">
        <v>1057</v>
      </c>
      <c r="K125" s="12">
        <v>468</v>
      </c>
      <c r="L125" s="12">
        <v>1193</v>
      </c>
      <c r="M125" s="12">
        <v>775</v>
      </c>
      <c r="N125" s="5">
        <v>518</v>
      </c>
      <c r="O125" s="5">
        <v>340</v>
      </c>
      <c r="P125" s="5">
        <v>573</v>
      </c>
      <c r="Q125" s="5">
        <v>729</v>
      </c>
    </row>
    <row r="126" spans="1:17">
      <c r="A126" s="49" t="s">
        <v>99</v>
      </c>
      <c r="B126" s="12">
        <v>98</v>
      </c>
      <c r="C126" s="12">
        <v>97</v>
      </c>
      <c r="D126" s="12">
        <v>71</v>
      </c>
      <c r="E126" s="12">
        <v>81</v>
      </c>
      <c r="F126" s="12">
        <v>97</v>
      </c>
      <c r="G126" s="12">
        <v>115</v>
      </c>
      <c r="H126" s="12">
        <v>38</v>
      </c>
      <c r="I126" s="12">
        <v>52</v>
      </c>
      <c r="J126" s="12">
        <v>23</v>
      </c>
      <c r="K126" s="12">
        <v>89</v>
      </c>
      <c r="L126" s="12">
        <v>184</v>
      </c>
      <c r="M126" s="12">
        <v>88</v>
      </c>
      <c r="N126" s="5">
        <v>318</v>
      </c>
      <c r="O126" s="5">
        <v>113</v>
      </c>
      <c r="P126" s="5">
        <v>191</v>
      </c>
      <c r="Q126" s="5">
        <v>158</v>
      </c>
    </row>
    <row r="127" spans="1:17">
      <c r="A127" s="49" t="s">
        <v>28</v>
      </c>
      <c r="B127" s="12">
        <v>33</v>
      </c>
      <c r="C127" s="12">
        <v>40</v>
      </c>
      <c r="D127" s="12">
        <v>61</v>
      </c>
      <c r="E127" s="12">
        <v>35</v>
      </c>
      <c r="F127" s="12">
        <v>100</v>
      </c>
      <c r="G127" s="12">
        <v>110</v>
      </c>
      <c r="H127" s="12">
        <v>95</v>
      </c>
      <c r="I127" s="12">
        <v>50</v>
      </c>
      <c r="J127" s="12">
        <v>37</v>
      </c>
      <c r="K127" s="12">
        <v>7</v>
      </c>
      <c r="L127" s="65" t="s">
        <v>29</v>
      </c>
      <c r="M127" s="65" t="s">
        <v>29</v>
      </c>
      <c r="N127" s="64" t="s">
        <v>29</v>
      </c>
      <c r="O127" s="64" t="s">
        <v>29</v>
      </c>
      <c r="P127" s="64" t="s">
        <v>29</v>
      </c>
      <c r="Q127" s="64"/>
    </row>
    <row r="128" spans="1:17">
      <c r="A128" s="58" t="s">
        <v>102</v>
      </c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</row>
    <row r="129" spans="1:17">
      <c r="A129" s="46" t="s">
        <v>37</v>
      </c>
      <c r="B129" s="12">
        <v>4636</v>
      </c>
      <c r="C129" s="12">
        <v>7110</v>
      </c>
      <c r="D129" s="12">
        <v>8835</v>
      </c>
      <c r="E129" s="12">
        <v>9682</v>
      </c>
      <c r="F129" s="12">
        <v>27693</v>
      </c>
      <c r="G129" s="12">
        <v>11887</v>
      </c>
      <c r="H129" s="12">
        <v>11816</v>
      </c>
      <c r="I129" s="12">
        <v>15169</v>
      </c>
      <c r="J129" s="12">
        <v>3707</v>
      </c>
      <c r="K129" s="12">
        <v>17117</v>
      </c>
      <c r="L129" s="12">
        <v>26659</v>
      </c>
      <c r="M129" s="12">
        <v>14835</v>
      </c>
      <c r="N129" s="5">
        <f>SUM(N130:N136)</f>
        <v>37081</v>
      </c>
      <c r="O129" s="5">
        <f t="shared" ref="O129:Q129" si="11">SUM(O130:O136)</f>
        <v>27957</v>
      </c>
      <c r="P129" s="5">
        <f t="shared" si="11"/>
        <v>30926</v>
      </c>
      <c r="Q129" s="5">
        <f t="shared" si="11"/>
        <v>20412</v>
      </c>
    </row>
    <row r="130" spans="1:17">
      <c r="A130" s="29" t="s">
        <v>92</v>
      </c>
      <c r="B130" s="12">
        <v>70</v>
      </c>
      <c r="C130" s="12">
        <v>105</v>
      </c>
      <c r="D130" s="12">
        <v>60</v>
      </c>
      <c r="E130" s="12">
        <v>99</v>
      </c>
      <c r="F130" s="12">
        <v>252</v>
      </c>
      <c r="G130" s="12">
        <v>98</v>
      </c>
      <c r="H130" s="12">
        <v>106</v>
      </c>
      <c r="I130" s="12">
        <v>127</v>
      </c>
      <c r="J130" s="12">
        <v>79</v>
      </c>
      <c r="K130" s="12">
        <v>291</v>
      </c>
      <c r="L130" s="12">
        <v>54</v>
      </c>
      <c r="M130" s="12">
        <v>57</v>
      </c>
      <c r="N130" s="5">
        <v>11</v>
      </c>
      <c r="O130" s="5">
        <v>9</v>
      </c>
      <c r="P130" s="5">
        <v>1</v>
      </c>
      <c r="Q130" s="5">
        <v>6</v>
      </c>
    </row>
    <row r="131" spans="1:17">
      <c r="A131" s="29" t="s">
        <v>93</v>
      </c>
      <c r="B131" s="12">
        <v>1881</v>
      </c>
      <c r="C131" s="12">
        <v>2846</v>
      </c>
      <c r="D131" s="12">
        <v>3619</v>
      </c>
      <c r="E131" s="12">
        <v>3868</v>
      </c>
      <c r="F131" s="12">
        <v>10120</v>
      </c>
      <c r="G131" s="12">
        <v>5030</v>
      </c>
      <c r="H131" s="12">
        <v>4842</v>
      </c>
      <c r="I131" s="12">
        <v>7267</v>
      </c>
      <c r="J131" s="12">
        <v>1208</v>
      </c>
      <c r="K131" s="12">
        <v>8054</v>
      </c>
      <c r="L131" s="12">
        <v>7171</v>
      </c>
      <c r="M131" s="12">
        <v>8012</v>
      </c>
      <c r="N131" s="53">
        <v>12666</v>
      </c>
      <c r="O131" s="53">
        <v>11564</v>
      </c>
      <c r="P131" s="53">
        <v>10902</v>
      </c>
      <c r="Q131" s="53">
        <v>7256</v>
      </c>
    </row>
    <row r="132" spans="1:17">
      <c r="A132" s="29" t="s">
        <v>94</v>
      </c>
      <c r="B132" s="12">
        <v>1515</v>
      </c>
      <c r="C132" s="12">
        <v>2620</v>
      </c>
      <c r="D132" s="12">
        <v>3586</v>
      </c>
      <c r="E132" s="12">
        <v>4334</v>
      </c>
      <c r="F132" s="12">
        <v>13939</v>
      </c>
      <c r="G132" s="12">
        <v>5341</v>
      </c>
      <c r="H132" s="12">
        <v>5778</v>
      </c>
      <c r="I132" s="12">
        <v>6201</v>
      </c>
      <c r="J132" s="12">
        <v>1437</v>
      </c>
      <c r="K132" s="12">
        <v>6747</v>
      </c>
      <c r="L132" s="12">
        <v>17024</v>
      </c>
      <c r="M132" s="12">
        <v>4681</v>
      </c>
      <c r="N132" s="53">
        <v>22293</v>
      </c>
      <c r="O132" s="53">
        <v>14926</v>
      </c>
      <c r="P132" s="53">
        <v>17780</v>
      </c>
      <c r="Q132" s="53">
        <v>11287</v>
      </c>
    </row>
    <row r="133" spans="1:17">
      <c r="A133" s="46" t="s">
        <v>95</v>
      </c>
      <c r="B133" s="12">
        <v>1083</v>
      </c>
      <c r="C133" s="12">
        <v>1439</v>
      </c>
      <c r="D133" s="12">
        <v>1470</v>
      </c>
      <c r="E133" s="12">
        <v>1310</v>
      </c>
      <c r="F133" s="12">
        <v>3266</v>
      </c>
      <c r="G133" s="12">
        <v>1235</v>
      </c>
      <c r="H133" s="12">
        <v>990</v>
      </c>
      <c r="I133" s="12">
        <v>1437</v>
      </c>
      <c r="J133" s="12">
        <v>368</v>
      </c>
      <c r="K133" s="12">
        <v>1686</v>
      </c>
      <c r="L133" s="12">
        <v>1674</v>
      </c>
      <c r="M133" s="12">
        <v>1498</v>
      </c>
      <c r="N133" s="53">
        <v>1662</v>
      </c>
      <c r="O133" s="53">
        <v>1077</v>
      </c>
      <c r="P133" s="53">
        <v>1504</v>
      </c>
      <c r="Q133" s="53">
        <v>1430</v>
      </c>
    </row>
    <row r="134" spans="1:17">
      <c r="A134" s="29" t="s">
        <v>96</v>
      </c>
      <c r="B134" s="12">
        <v>10</v>
      </c>
      <c r="C134" s="12">
        <v>12</v>
      </c>
      <c r="D134" s="12">
        <v>7</v>
      </c>
      <c r="E134" s="12">
        <v>11</v>
      </c>
      <c r="F134" s="65" t="s">
        <v>29</v>
      </c>
      <c r="G134" s="12">
        <v>18</v>
      </c>
      <c r="H134" s="12">
        <v>13</v>
      </c>
      <c r="I134" s="12">
        <v>17</v>
      </c>
      <c r="J134" s="12">
        <v>2</v>
      </c>
      <c r="K134" s="12">
        <v>10</v>
      </c>
      <c r="L134" s="12">
        <v>21</v>
      </c>
      <c r="M134" s="12">
        <v>13</v>
      </c>
      <c r="N134" s="5">
        <v>36</v>
      </c>
      <c r="O134" s="5">
        <v>28</v>
      </c>
      <c r="P134" s="5">
        <v>40</v>
      </c>
      <c r="Q134" s="5">
        <v>24</v>
      </c>
    </row>
    <row r="135" spans="1:17">
      <c r="A135" s="29" t="s">
        <v>97</v>
      </c>
      <c r="B135" s="65" t="s">
        <v>29</v>
      </c>
      <c r="C135" s="65" t="s">
        <v>29</v>
      </c>
      <c r="D135" s="65" t="s">
        <v>29</v>
      </c>
      <c r="E135" s="65" t="s">
        <v>29</v>
      </c>
      <c r="F135" s="65" t="s">
        <v>29</v>
      </c>
      <c r="G135" s="65" t="s">
        <v>29</v>
      </c>
      <c r="H135" s="65" t="s">
        <v>29</v>
      </c>
      <c r="I135" s="65" t="s">
        <v>29</v>
      </c>
      <c r="J135" s="12">
        <v>544</v>
      </c>
      <c r="K135" s="12">
        <v>214</v>
      </c>
      <c r="L135" s="12">
        <v>611</v>
      </c>
      <c r="M135" s="12">
        <v>473</v>
      </c>
      <c r="N135" s="5">
        <v>298</v>
      </c>
      <c r="O135" s="5">
        <v>283</v>
      </c>
      <c r="P135" s="5">
        <v>561</v>
      </c>
      <c r="Q135" s="5">
        <v>331</v>
      </c>
    </row>
    <row r="136" spans="1:17">
      <c r="A136" s="29" t="s">
        <v>99</v>
      </c>
      <c r="B136" s="12">
        <v>53</v>
      </c>
      <c r="C136" s="12">
        <v>75</v>
      </c>
      <c r="D136" s="12">
        <v>65</v>
      </c>
      <c r="E136" s="12">
        <v>49</v>
      </c>
      <c r="F136" s="12">
        <v>64</v>
      </c>
      <c r="G136" s="12">
        <v>127</v>
      </c>
      <c r="H136" s="12">
        <v>44</v>
      </c>
      <c r="I136" s="12">
        <v>67</v>
      </c>
      <c r="J136" s="12">
        <v>41</v>
      </c>
      <c r="K136" s="12">
        <v>108</v>
      </c>
      <c r="L136" s="12">
        <v>103</v>
      </c>
      <c r="M136" s="12">
        <v>101</v>
      </c>
      <c r="N136" s="5">
        <v>115</v>
      </c>
      <c r="O136" s="5">
        <v>70</v>
      </c>
      <c r="P136" s="5">
        <v>138</v>
      </c>
      <c r="Q136" s="5">
        <v>78</v>
      </c>
    </row>
    <row r="137" spans="1:17" ht="15.75" thickBot="1">
      <c r="A137" s="47" t="s">
        <v>28</v>
      </c>
      <c r="B137" s="41">
        <v>24</v>
      </c>
      <c r="C137" s="41">
        <v>13</v>
      </c>
      <c r="D137" s="41">
        <v>28</v>
      </c>
      <c r="E137" s="41">
        <v>11</v>
      </c>
      <c r="F137" s="41">
        <v>52</v>
      </c>
      <c r="G137" s="41">
        <v>38</v>
      </c>
      <c r="H137" s="41">
        <v>43</v>
      </c>
      <c r="I137" s="41">
        <v>53</v>
      </c>
      <c r="J137" s="41">
        <v>28</v>
      </c>
      <c r="K137" s="41">
        <v>7</v>
      </c>
      <c r="L137" s="41">
        <v>1</v>
      </c>
      <c r="M137" s="41">
        <v>0</v>
      </c>
      <c r="N137" s="64" t="s">
        <v>29</v>
      </c>
      <c r="O137" s="64" t="s">
        <v>29</v>
      </c>
      <c r="P137" s="64" t="s">
        <v>29</v>
      </c>
      <c r="Q137" s="64" t="s">
        <v>98</v>
      </c>
    </row>
    <row r="138" spans="1:17">
      <c r="A138" s="14" t="s">
        <v>43</v>
      </c>
    </row>
    <row r="139" spans="1:17">
      <c r="A139" s="5" t="s">
        <v>103</v>
      </c>
    </row>
    <row r="140" spans="1:17">
      <c r="A140" s="10"/>
    </row>
    <row r="141" spans="1:17">
      <c r="A141" s="10"/>
    </row>
    <row r="142" spans="1:17">
      <c r="A142" s="14"/>
    </row>
    <row r="144" spans="1:17">
      <c r="A144" s="10"/>
    </row>
    <row r="147" spans="1:17" ht="21">
      <c r="A147" s="6" t="s">
        <v>104</v>
      </c>
    </row>
    <row r="149" spans="1:17" ht="16.5">
      <c r="A149" s="16" t="s">
        <v>25</v>
      </c>
      <c r="B149" s="28" t="s">
        <v>15</v>
      </c>
      <c r="C149" s="28" t="s">
        <v>16</v>
      </c>
      <c r="D149" s="28" t="s">
        <v>17</v>
      </c>
      <c r="E149" s="28" t="s">
        <v>18</v>
      </c>
      <c r="F149" s="28" t="s">
        <v>19</v>
      </c>
      <c r="G149" s="28" t="s">
        <v>20</v>
      </c>
      <c r="H149" s="28" t="s">
        <v>21</v>
      </c>
      <c r="I149" s="28" t="s">
        <v>22</v>
      </c>
      <c r="J149" s="28" t="s">
        <v>23</v>
      </c>
      <c r="K149" s="28" t="s">
        <v>24</v>
      </c>
      <c r="L149" s="28" t="s">
        <v>35</v>
      </c>
      <c r="M149" s="28" t="s">
        <v>36</v>
      </c>
      <c r="N149" s="28">
        <v>2021</v>
      </c>
      <c r="O149" s="28">
        <v>2022</v>
      </c>
      <c r="P149" s="28">
        <v>2023</v>
      </c>
      <c r="Q149" s="28">
        <v>2024</v>
      </c>
    </row>
    <row r="150" spans="1:17">
      <c r="A150" s="89" t="s">
        <v>91</v>
      </c>
      <c r="B150" s="90"/>
      <c r="C150" s="90"/>
      <c r="D150" s="90"/>
      <c r="E150" s="90"/>
      <c r="F150" s="90"/>
      <c r="G150" s="90"/>
      <c r="H150" s="90"/>
      <c r="I150" s="90"/>
      <c r="J150" s="90"/>
      <c r="K150" s="90"/>
      <c r="L150" s="90"/>
      <c r="M150" s="90"/>
    </row>
    <row r="151" spans="1:17">
      <c r="A151" s="48" t="s">
        <v>37</v>
      </c>
      <c r="B151" s="24">
        <v>0.99999999999999989</v>
      </c>
      <c r="C151" s="24">
        <v>1.0000000000000002</v>
      </c>
      <c r="D151" s="24">
        <v>0.99999999999999989</v>
      </c>
      <c r="E151" s="24">
        <v>1</v>
      </c>
      <c r="F151" s="24">
        <v>1</v>
      </c>
      <c r="G151" s="24">
        <v>0.99999999999999989</v>
      </c>
      <c r="H151" s="24">
        <v>1</v>
      </c>
      <c r="I151" s="24">
        <v>1</v>
      </c>
      <c r="J151" s="24">
        <v>1</v>
      </c>
      <c r="K151" s="24">
        <v>1</v>
      </c>
      <c r="L151" s="24">
        <v>1</v>
      </c>
      <c r="M151" s="24">
        <v>1</v>
      </c>
      <c r="N151" s="55">
        <f>SUM(N152:N158)</f>
        <v>0.99999999999999989</v>
      </c>
      <c r="O151" s="55">
        <f t="shared" ref="O151:Q151" si="12">SUM(O152:O158)</f>
        <v>1</v>
      </c>
      <c r="P151" s="55">
        <f t="shared" si="12"/>
        <v>1</v>
      </c>
      <c r="Q151" s="55">
        <f t="shared" si="12"/>
        <v>1</v>
      </c>
    </row>
    <row r="152" spans="1:17">
      <c r="A152" s="49" t="s">
        <v>92</v>
      </c>
      <c r="B152" s="24">
        <v>0.75821953088684246</v>
      </c>
      <c r="C152" s="24">
        <v>0.77761253142150488</v>
      </c>
      <c r="D152" s="24">
        <v>0.72037277812197309</v>
      </c>
      <c r="E152" s="24">
        <v>0.71901312772051884</v>
      </c>
      <c r="F152" s="24">
        <v>0.63914349681394589</v>
      </c>
      <c r="G152" s="24">
        <v>0.57037369016368955</v>
      </c>
      <c r="H152" s="24">
        <v>0.53429487179487178</v>
      </c>
      <c r="I152" s="24">
        <v>0.52106441979522189</v>
      </c>
      <c r="J152" s="24">
        <v>0.46813763308131462</v>
      </c>
      <c r="K152" s="24">
        <v>0.45428698068128992</v>
      </c>
      <c r="L152" s="24">
        <v>0.45055559309332366</v>
      </c>
      <c r="M152" s="24">
        <v>0.37016519439037782</v>
      </c>
      <c r="N152" s="55">
        <f>N10/$N$9</f>
        <v>0.34674031506985037</v>
      </c>
      <c r="O152" s="55">
        <f>O10/$O$9</f>
        <v>0.33683887682709301</v>
      </c>
      <c r="P152" s="55">
        <f>P10/$P$9</f>
        <v>0.53501519181985258</v>
      </c>
      <c r="Q152" s="55">
        <f>Q10/$Q$9</f>
        <v>0.61414503940700127</v>
      </c>
    </row>
    <row r="153" spans="1:17">
      <c r="A153" s="49" t="s">
        <v>93</v>
      </c>
      <c r="B153" s="24">
        <v>6.7402037765242409E-2</v>
      </c>
      <c r="C153" s="24">
        <v>6.441105390354103E-2</v>
      </c>
      <c r="D153" s="24">
        <v>9.2627335317062104E-2</v>
      </c>
      <c r="E153" s="24">
        <v>0.10349870626617168</v>
      </c>
      <c r="F153" s="24">
        <v>0.13888516810501542</v>
      </c>
      <c r="G153" s="24">
        <v>0.19037710480824638</v>
      </c>
      <c r="H153" s="24">
        <v>0.1971025641025641</v>
      </c>
      <c r="I153" s="24">
        <v>0.23079138225255974</v>
      </c>
      <c r="J153" s="24">
        <v>0.16320783829655916</v>
      </c>
      <c r="K153" s="24">
        <v>0.25918638717419273</v>
      </c>
      <c r="L153" s="24">
        <v>0.15148127445500278</v>
      </c>
      <c r="M153" s="24">
        <v>0.33075061136896738</v>
      </c>
      <c r="N153" s="55">
        <f t="shared" ref="N153:N159" si="13">N11/$N$9</f>
        <v>0.22902506687803428</v>
      </c>
      <c r="O153" s="55">
        <f t="shared" ref="O153:O158" si="14">O11/$O$9</f>
        <v>0.28423958224037321</v>
      </c>
      <c r="P153" s="55">
        <f t="shared" ref="P153:P158" si="15">P11/$P$9</f>
        <v>0.16201592776998885</v>
      </c>
      <c r="Q153" s="55">
        <f t="shared" ref="Q153:Q158" si="16">Q11/$Q$9</f>
        <v>0.13151748516601439</v>
      </c>
    </row>
    <row r="154" spans="1:17">
      <c r="A154" s="49" t="s">
        <v>94</v>
      </c>
      <c r="B154" s="24">
        <v>4.6433910825784894E-2</v>
      </c>
      <c r="C154" s="24">
        <v>5.1381737942628979E-2</v>
      </c>
      <c r="D154" s="24">
        <v>7.6091414410247901E-2</v>
      </c>
      <c r="E154" s="24">
        <v>9.1989234749950244E-2</v>
      </c>
      <c r="F154" s="24">
        <v>0.13266997072274633</v>
      </c>
      <c r="G154" s="24">
        <v>0.14357513285101478</v>
      </c>
      <c r="H154" s="24">
        <v>0.18682051282051282</v>
      </c>
      <c r="I154" s="24">
        <v>0.16253199658703071</v>
      </c>
      <c r="J154" s="24">
        <v>0.13454713778737848</v>
      </c>
      <c r="K154" s="24">
        <v>0.17901428092669269</v>
      </c>
      <c r="L154" s="24">
        <v>0.25808512337299372</v>
      </c>
      <c r="M154" s="24">
        <v>0.14621699855267756</v>
      </c>
      <c r="N154" s="55">
        <f t="shared" si="13"/>
        <v>0.29054790448825918</v>
      </c>
      <c r="O154" s="55">
        <f t="shared" si="14"/>
        <v>0.28520004196966886</v>
      </c>
      <c r="P154" s="55">
        <f t="shared" si="15"/>
        <v>0.19810626462135572</v>
      </c>
      <c r="Q154" s="55">
        <f t="shared" si="16"/>
        <v>0.14686096632820531</v>
      </c>
    </row>
    <row r="155" spans="1:17">
      <c r="A155" s="48" t="s">
        <v>95</v>
      </c>
      <c r="B155" s="24">
        <v>0.11354699297712226</v>
      </c>
      <c r="C155" s="24">
        <v>9.7493554044988315E-2</v>
      </c>
      <c r="D155" s="24">
        <v>0.1034127697449367</v>
      </c>
      <c r="E155" s="24">
        <v>8.0514378185657293E-2</v>
      </c>
      <c r="F155" s="24">
        <v>8.6109569643506384E-2</v>
      </c>
      <c r="G155" s="24">
        <v>8.4074951448022711E-2</v>
      </c>
      <c r="H155" s="24">
        <v>7.4089743589743587E-2</v>
      </c>
      <c r="I155" s="24">
        <v>7.8487627986348119E-2</v>
      </c>
      <c r="J155" s="24">
        <v>7.3291158771794471E-2</v>
      </c>
      <c r="K155" s="24">
        <v>8.3674771083555852E-2</v>
      </c>
      <c r="L155" s="24">
        <v>0.10473037303668942</v>
      </c>
      <c r="M155" s="24">
        <v>0.10483106253431153</v>
      </c>
      <c r="N155" s="55">
        <f t="shared" si="13"/>
        <v>0.11054691370256614</v>
      </c>
      <c r="O155" s="55">
        <f t="shared" si="14"/>
        <v>7.2131332779118471E-2</v>
      </c>
      <c r="P155" s="55">
        <f t="shared" si="15"/>
        <v>8.1452000838736466E-2</v>
      </c>
      <c r="Q155" s="55">
        <f t="shared" si="16"/>
        <v>9.1010334193013145E-2</v>
      </c>
    </row>
    <row r="156" spans="1:17">
      <c r="A156" s="49" t="s">
        <v>96</v>
      </c>
      <c r="B156" s="24">
        <v>9.1335100569116933E-3</v>
      </c>
      <c r="C156" s="24">
        <v>4.8253732187745011E-3</v>
      </c>
      <c r="D156" s="24">
        <v>2.4083979790399568E-3</v>
      </c>
      <c r="E156" s="24">
        <v>1.583634050728212E-3</v>
      </c>
      <c r="F156" s="24">
        <v>2.6789643889090873E-5</v>
      </c>
      <c r="G156" s="24">
        <v>1.3231747657767249E-3</v>
      </c>
      <c r="H156" s="24">
        <v>9.4871794871794867E-4</v>
      </c>
      <c r="I156" s="24">
        <v>1.1625426621160409E-3</v>
      </c>
      <c r="J156" s="24">
        <v>1.3886745872550533E-3</v>
      </c>
      <c r="K156" s="24">
        <v>1.3621474362439324E-3</v>
      </c>
      <c r="L156" s="24">
        <v>5.4914342225689345E-3</v>
      </c>
      <c r="M156" s="24">
        <v>5.0157209163048362E-3</v>
      </c>
      <c r="N156" s="55">
        <f t="shared" si="13"/>
        <v>8.3770930347765778E-3</v>
      </c>
      <c r="O156" s="55">
        <f t="shared" si="14"/>
        <v>5.2946351463692204E-3</v>
      </c>
      <c r="P156" s="55">
        <f t="shared" si="15"/>
        <v>8.5189311866065293E-3</v>
      </c>
      <c r="Q156" s="55">
        <f t="shared" si="16"/>
        <v>2.87211210705719E-3</v>
      </c>
    </row>
    <row r="157" spans="1:17">
      <c r="A157" s="49" t="s">
        <v>97</v>
      </c>
      <c r="B157" s="24">
        <v>0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0.14746952630766857</v>
      </c>
      <c r="K157" s="24">
        <v>1.7243056831818034E-2</v>
      </c>
      <c r="L157" s="24">
        <v>2.5878537337452934E-2</v>
      </c>
      <c r="M157" s="24">
        <v>3.7530568448370515E-2</v>
      </c>
      <c r="N157" s="55">
        <f t="shared" si="13"/>
        <v>1.0289309422371941E-2</v>
      </c>
      <c r="O157" s="55">
        <f t="shared" si="14"/>
        <v>1.2405265579221786E-2</v>
      </c>
      <c r="P157" s="55">
        <f t="shared" si="15"/>
        <v>1.1298273600769664E-2</v>
      </c>
      <c r="Q157" s="55">
        <f t="shared" si="16"/>
        <v>1.0848197377675979E-2</v>
      </c>
    </row>
    <row r="158" spans="1:17">
      <c r="A158" s="49" t="s">
        <v>99</v>
      </c>
      <c r="B158" s="24">
        <v>2.7639232634395767E-3</v>
      </c>
      <c r="C158" s="24">
        <v>2.295487427356714E-3</v>
      </c>
      <c r="D158" s="24">
        <v>2.2251503067216992E-3</v>
      </c>
      <c r="E158" s="24">
        <v>2.0422821637806452E-3</v>
      </c>
      <c r="F158" s="24">
        <v>1.5652806215197383E-3</v>
      </c>
      <c r="G158" s="24">
        <v>5.7088588684721603E-3</v>
      </c>
      <c r="H158" s="24">
        <v>2.641025641025641E-3</v>
      </c>
      <c r="I158" s="24">
        <v>3.466296928327645E-3</v>
      </c>
      <c r="J158" s="24">
        <v>5.5546983490202132E-3</v>
      </c>
      <c r="K158" s="24">
        <v>4.8648122722997587E-3</v>
      </c>
      <c r="L158" s="24">
        <v>3.7530943064760839E-3</v>
      </c>
      <c r="M158" s="24">
        <v>5.4898437889903682E-3</v>
      </c>
      <c r="N158" s="55">
        <f t="shared" si="13"/>
        <v>4.4733974041414838E-3</v>
      </c>
      <c r="O158" s="55">
        <f t="shared" si="14"/>
        <v>3.8902654581554333E-3</v>
      </c>
      <c r="P158" s="55">
        <f t="shared" si="15"/>
        <v>3.5934101626902059E-3</v>
      </c>
      <c r="Q158" s="55">
        <f t="shared" si="16"/>
        <v>2.745865421032698E-3</v>
      </c>
    </row>
    <row r="159" spans="1:17">
      <c r="A159" s="49" t="s">
        <v>28</v>
      </c>
      <c r="B159" s="24">
        <v>2.5000942246567082E-3</v>
      </c>
      <c r="C159" s="24">
        <v>1.9802620412056157E-3</v>
      </c>
      <c r="D159" s="24">
        <v>2.8621541200184995E-3</v>
      </c>
      <c r="E159" s="24">
        <v>1.3586368631930562E-3</v>
      </c>
      <c r="F159" s="24">
        <v>1.5997244493771408E-3</v>
      </c>
      <c r="G159" s="24">
        <v>4.5670870947777283E-3</v>
      </c>
      <c r="H159" s="24">
        <v>4.1025641025641026E-3</v>
      </c>
      <c r="I159" s="24">
        <v>2.4957337883959045E-3</v>
      </c>
      <c r="J159" s="24">
        <v>6.4033328190094118E-3</v>
      </c>
      <c r="K159" s="24">
        <v>3.6756359390709289E-4</v>
      </c>
      <c r="L159" s="24">
        <v>2.4570175492478456E-5</v>
      </c>
      <c r="M159" s="24">
        <v>0</v>
      </c>
      <c r="N159" s="70" t="s">
        <v>29</v>
      </c>
      <c r="O159" s="70" t="s">
        <v>29</v>
      </c>
      <c r="P159" s="70" t="s">
        <v>29</v>
      </c>
      <c r="Q159" s="70" t="s">
        <v>29</v>
      </c>
    </row>
    <row r="160" spans="1:17">
      <c r="A160" s="85" t="s">
        <v>100</v>
      </c>
      <c r="B160" s="86"/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</row>
    <row r="161" spans="1:17">
      <c r="A161" s="48" t="s">
        <v>37</v>
      </c>
      <c r="B161" s="24">
        <v>1</v>
      </c>
      <c r="C161" s="24">
        <v>1</v>
      </c>
      <c r="D161" s="24">
        <v>1</v>
      </c>
      <c r="E161" s="24">
        <v>1</v>
      </c>
      <c r="F161" s="24">
        <v>1</v>
      </c>
      <c r="G161" s="24">
        <v>1</v>
      </c>
      <c r="H161" s="24">
        <v>1</v>
      </c>
      <c r="I161" s="24">
        <v>1.0000000000000002</v>
      </c>
      <c r="J161" s="24">
        <v>1</v>
      </c>
      <c r="K161" s="24">
        <v>0.99999999999999989</v>
      </c>
      <c r="L161" s="24">
        <v>1</v>
      </c>
      <c r="M161" s="24">
        <v>0.99999999999999989</v>
      </c>
      <c r="N161" s="70" t="s">
        <v>29</v>
      </c>
      <c r="O161" s="70" t="s">
        <v>29</v>
      </c>
      <c r="P161" s="70" t="s">
        <v>29</v>
      </c>
      <c r="Q161" s="70" t="s">
        <v>29</v>
      </c>
    </row>
    <row r="162" spans="1:17">
      <c r="A162" s="49" t="s">
        <v>92</v>
      </c>
      <c r="B162" s="24">
        <v>5.7046979865771813E-2</v>
      </c>
      <c r="C162" s="24">
        <v>5.329153605015674E-2</v>
      </c>
      <c r="D162" s="24">
        <v>3.1993437243642328E-2</v>
      </c>
      <c r="E162" s="24">
        <v>2.4608501118568233E-2</v>
      </c>
      <c r="F162" s="24">
        <v>2.2716288061865635E-2</v>
      </c>
      <c r="G162" s="24">
        <v>2.6836158192090395E-2</v>
      </c>
      <c r="H162" s="24">
        <v>2.457142857142857E-2</v>
      </c>
      <c r="I162" s="24">
        <v>3.5546038543897214E-2</v>
      </c>
      <c r="J162" s="24">
        <v>2.2857142857142857E-2</v>
      </c>
      <c r="K162" s="24">
        <v>2.1670606776989756E-2</v>
      </c>
      <c r="L162" s="24">
        <v>1.014091926774661E-2</v>
      </c>
      <c r="M162" s="24">
        <v>1.8074166406980369E-2</v>
      </c>
      <c r="N162" s="70" t="s">
        <v>29</v>
      </c>
      <c r="O162" s="70" t="s">
        <v>29</v>
      </c>
      <c r="P162" s="70" t="s">
        <v>29</v>
      </c>
      <c r="Q162" s="70" t="s">
        <v>29</v>
      </c>
    </row>
    <row r="163" spans="1:17">
      <c r="A163" s="49" t="s">
        <v>93</v>
      </c>
      <c r="B163" s="24">
        <v>0.27013422818791949</v>
      </c>
      <c r="C163" s="24">
        <v>0.28108672936259144</v>
      </c>
      <c r="D163" s="24">
        <v>0.34290401968826906</v>
      </c>
      <c r="E163" s="24">
        <v>0.37061894108873977</v>
      </c>
      <c r="F163" s="24">
        <v>0.39898501691638472</v>
      </c>
      <c r="G163" s="24">
        <v>0.48634651600753298</v>
      </c>
      <c r="H163" s="24">
        <v>0.48114285714285715</v>
      </c>
      <c r="I163" s="24">
        <v>0.50535331905781589</v>
      </c>
      <c r="J163" s="24">
        <v>0.43857142857142856</v>
      </c>
      <c r="K163" s="24">
        <v>0.52876280535855003</v>
      </c>
      <c r="L163" s="24">
        <v>0.60832345581456604</v>
      </c>
      <c r="M163" s="24">
        <v>0.63010283577438453</v>
      </c>
      <c r="N163" s="70" t="s">
        <v>29</v>
      </c>
      <c r="O163" s="70" t="s">
        <v>29</v>
      </c>
      <c r="P163" s="70" t="s">
        <v>29</v>
      </c>
      <c r="Q163" s="70" t="s">
        <v>29</v>
      </c>
    </row>
    <row r="164" spans="1:17">
      <c r="A164" s="49" t="s">
        <v>94</v>
      </c>
      <c r="B164" s="24">
        <v>0.17281879194630873</v>
      </c>
      <c r="C164" s="24">
        <v>0.20271682340647859</v>
      </c>
      <c r="D164" s="24">
        <v>0.20016406890894176</v>
      </c>
      <c r="E164" s="24">
        <v>0.24832214765100671</v>
      </c>
      <c r="F164" s="24">
        <v>0.26872885451909134</v>
      </c>
      <c r="G164" s="24">
        <v>0.25470809792843691</v>
      </c>
      <c r="H164" s="24">
        <v>0.27200000000000002</v>
      </c>
      <c r="I164" s="24">
        <v>0.23683083511777303</v>
      </c>
      <c r="J164" s="24">
        <v>0.20857142857142857</v>
      </c>
      <c r="K164" s="24">
        <v>0.24389282899921197</v>
      </c>
      <c r="L164" s="24">
        <v>0.24259186092453575</v>
      </c>
      <c r="M164" s="24">
        <v>0.19632284200685571</v>
      </c>
      <c r="N164" s="70" t="s">
        <v>29</v>
      </c>
      <c r="O164" s="70" t="s">
        <v>29</v>
      </c>
      <c r="P164" s="70" t="s">
        <v>29</v>
      </c>
      <c r="Q164" s="70" t="s">
        <v>29</v>
      </c>
    </row>
    <row r="165" spans="1:17">
      <c r="A165" s="48" t="s">
        <v>95</v>
      </c>
      <c r="B165" s="24">
        <v>0.47651006711409394</v>
      </c>
      <c r="C165" s="24">
        <v>0.44618599791013586</v>
      </c>
      <c r="D165" s="24">
        <v>0.40689089417555374</v>
      </c>
      <c r="E165" s="24">
        <v>0.34377330350484714</v>
      </c>
      <c r="F165" s="24">
        <v>0.30497825036249399</v>
      </c>
      <c r="G165" s="24">
        <v>0.22269303201506591</v>
      </c>
      <c r="H165" s="24">
        <v>0.21771428571428572</v>
      </c>
      <c r="I165" s="24">
        <v>0.21498929336188438</v>
      </c>
      <c r="J165" s="24">
        <v>0.21857142857142858</v>
      </c>
      <c r="K165" s="24">
        <v>0.18360914105594955</v>
      </c>
      <c r="L165" s="24">
        <v>0.12155933096272883</v>
      </c>
      <c r="M165" s="24">
        <v>0.13462137737612964</v>
      </c>
      <c r="N165" s="70" t="s">
        <v>29</v>
      </c>
      <c r="O165" s="70" t="s">
        <v>29</v>
      </c>
      <c r="P165" s="70" t="s">
        <v>29</v>
      </c>
      <c r="Q165" s="70" t="s">
        <v>29</v>
      </c>
    </row>
    <row r="166" spans="1:17">
      <c r="A166" s="49" t="s">
        <v>96</v>
      </c>
      <c r="B166" s="24">
        <v>1.5100671140939598E-2</v>
      </c>
      <c r="C166" s="24">
        <v>1.4629049111807733E-2</v>
      </c>
      <c r="D166" s="24">
        <v>9.0237899917965554E-3</v>
      </c>
      <c r="E166" s="24">
        <v>5.219985085756898E-3</v>
      </c>
      <c r="F166" s="24">
        <v>2.416626389560174E-4</v>
      </c>
      <c r="G166" s="24">
        <v>3.2956685499058382E-3</v>
      </c>
      <c r="H166" s="24">
        <v>1.1428571428571429E-3</v>
      </c>
      <c r="I166" s="24">
        <v>3.4261241970021412E-3</v>
      </c>
      <c r="J166" s="24">
        <v>4.2857142857142859E-3</v>
      </c>
      <c r="K166" s="24">
        <v>3.9401103230890461E-3</v>
      </c>
      <c r="L166" s="24">
        <v>4.2144080073752144E-3</v>
      </c>
      <c r="M166" s="24">
        <v>2.8046120286693674E-3</v>
      </c>
      <c r="N166" s="70" t="s">
        <v>29</v>
      </c>
      <c r="O166" s="70" t="s">
        <v>29</v>
      </c>
      <c r="P166" s="70" t="s">
        <v>29</v>
      </c>
      <c r="Q166" s="70" t="s">
        <v>29</v>
      </c>
    </row>
    <row r="167" spans="1:17">
      <c r="A167" s="49" t="s">
        <v>97</v>
      </c>
      <c r="B167" s="24">
        <v>0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9.571428571428571E-2</v>
      </c>
      <c r="K167" s="24">
        <v>1.1426319936958234E-2</v>
      </c>
      <c r="L167" s="24">
        <v>9.4824180165942323E-3</v>
      </c>
      <c r="M167" s="24">
        <v>1.5581177937052042E-2</v>
      </c>
      <c r="N167" s="70" t="s">
        <v>29</v>
      </c>
      <c r="O167" s="70" t="s">
        <v>29</v>
      </c>
      <c r="P167" s="70" t="s">
        <v>29</v>
      </c>
      <c r="Q167" s="70" t="s">
        <v>29</v>
      </c>
    </row>
    <row r="168" spans="1:17">
      <c r="A168" s="49" t="s">
        <v>99</v>
      </c>
      <c r="B168" s="24">
        <v>8.389261744966443E-3</v>
      </c>
      <c r="C168" s="24">
        <v>1.0449320794148381E-3</v>
      </c>
      <c r="D168" s="24">
        <v>8.2034454470877767E-3</v>
      </c>
      <c r="E168" s="24">
        <v>5.9656972408650257E-3</v>
      </c>
      <c r="F168" s="24">
        <v>3.6249395843402608E-3</v>
      </c>
      <c r="G168" s="24">
        <v>3.2956685499058382E-3</v>
      </c>
      <c r="H168" s="24">
        <v>5.7142857142857147E-4</v>
      </c>
      <c r="I168" s="24">
        <v>3.854389721627409E-3</v>
      </c>
      <c r="J168" s="24">
        <v>0.01</v>
      </c>
      <c r="K168" s="24">
        <v>6.6981875492513792E-3</v>
      </c>
      <c r="L168" s="24">
        <v>3.6876070064533121E-3</v>
      </c>
      <c r="M168" s="24">
        <v>2.4929884699283265E-3</v>
      </c>
      <c r="N168" s="70" t="s">
        <v>29</v>
      </c>
      <c r="O168" s="70" t="s">
        <v>29</v>
      </c>
      <c r="P168" s="70" t="s">
        <v>29</v>
      </c>
      <c r="Q168" s="70" t="s">
        <v>29</v>
      </c>
    </row>
    <row r="169" spans="1:17">
      <c r="A169" s="49" t="s">
        <v>28</v>
      </c>
      <c r="B169" s="24">
        <v>0</v>
      </c>
      <c r="C169" s="24">
        <v>1.0449320794148381E-3</v>
      </c>
      <c r="D169" s="24">
        <v>8.2034454470877774E-4</v>
      </c>
      <c r="E169" s="24">
        <v>1.4914243102162564E-3</v>
      </c>
      <c r="F169" s="24">
        <v>7.2498791686805215E-4</v>
      </c>
      <c r="G169" s="24">
        <v>2.8248587570621469E-3</v>
      </c>
      <c r="H169" s="24">
        <v>2.8571428571428571E-3</v>
      </c>
      <c r="I169" s="24">
        <v>0</v>
      </c>
      <c r="J169" s="24">
        <v>1.4285714285714286E-3</v>
      </c>
      <c r="K169" s="24">
        <v>0</v>
      </c>
      <c r="L169" s="24">
        <v>0</v>
      </c>
      <c r="M169" s="24">
        <v>0</v>
      </c>
      <c r="N169" s="70" t="s">
        <v>29</v>
      </c>
      <c r="O169" s="70" t="s">
        <v>29</v>
      </c>
      <c r="P169" s="70" t="s">
        <v>29</v>
      </c>
      <c r="Q169" s="70" t="s">
        <v>29</v>
      </c>
    </row>
    <row r="170" spans="1:17">
      <c r="A170" s="83" t="s">
        <v>101</v>
      </c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</row>
    <row r="171" spans="1:17">
      <c r="A171" s="48" t="s">
        <v>37</v>
      </c>
      <c r="B171" s="24">
        <v>1</v>
      </c>
      <c r="C171" s="24">
        <v>1.0000000000000002</v>
      </c>
      <c r="D171" s="24">
        <v>1</v>
      </c>
      <c r="E171" s="24">
        <v>1</v>
      </c>
      <c r="F171" s="24">
        <v>0.99999999999999989</v>
      </c>
      <c r="G171" s="24">
        <v>0.99999999999999989</v>
      </c>
      <c r="H171" s="24">
        <v>1</v>
      </c>
      <c r="I171" s="24">
        <v>0.99999999999999989</v>
      </c>
      <c r="J171" s="24">
        <v>1.0000000000000002</v>
      </c>
      <c r="K171" s="24">
        <v>1</v>
      </c>
      <c r="L171" s="24">
        <v>1</v>
      </c>
      <c r="M171" s="24">
        <v>1.0000000000000002</v>
      </c>
      <c r="N171" s="55">
        <f>SUM(N172:N178)</f>
        <v>1</v>
      </c>
      <c r="O171" s="55">
        <f t="shared" ref="O171:Q171" si="17">SUM(O172:O178)</f>
        <v>0.99999999999999989</v>
      </c>
      <c r="P171" s="55">
        <f t="shared" si="17"/>
        <v>1</v>
      </c>
      <c r="Q171" s="55">
        <f t="shared" si="17"/>
        <v>1</v>
      </c>
    </row>
    <row r="172" spans="1:17">
      <c r="A172" s="49" t="s">
        <v>92</v>
      </c>
      <c r="B172" s="24">
        <v>0.880083054292357</v>
      </c>
      <c r="C172" s="24">
        <v>0.90036121405451053</v>
      </c>
      <c r="D172" s="24">
        <v>0.89128999794396768</v>
      </c>
      <c r="E172" s="24">
        <v>0.91048632720155698</v>
      </c>
      <c r="F172" s="24">
        <v>0.89202207834702052</v>
      </c>
      <c r="G172" s="24">
        <v>0.8777451207027509</v>
      </c>
      <c r="H172" s="24">
        <v>0.87980779452724678</v>
      </c>
      <c r="I172" s="24">
        <v>0.88549158482713297</v>
      </c>
      <c r="J172" s="24">
        <v>0.7725512969415409</v>
      </c>
      <c r="K172" s="24">
        <v>0.83564432262485389</v>
      </c>
      <c r="L172" s="24">
        <v>0.78121127964110237</v>
      </c>
      <c r="M172" s="24">
        <v>0.7767614729683423</v>
      </c>
      <c r="N172" s="55">
        <f>N30/$N$29</f>
        <v>0.74300678870037296</v>
      </c>
      <c r="O172" s="55">
        <f>O30/$O$29</f>
        <v>0.81966310906696538</v>
      </c>
      <c r="P172" s="55">
        <f>P30/$P$29</f>
        <v>0.85432533221282625</v>
      </c>
      <c r="Q172" s="55">
        <f>Q30/$Q$29</f>
        <v>0.86439247294767241</v>
      </c>
    </row>
    <row r="173" spans="1:17">
      <c r="A173" s="49" t="s">
        <v>93</v>
      </c>
      <c r="B173" s="24">
        <v>2.4126687040313499E-3</v>
      </c>
      <c r="C173" s="24">
        <v>1.5949711497865553E-3</v>
      </c>
      <c r="D173" s="24">
        <v>1.5582560517687289E-3</v>
      </c>
      <c r="E173" s="24">
        <v>1.5283626727654567E-3</v>
      </c>
      <c r="F173" s="24">
        <v>3.8513734598529183E-3</v>
      </c>
      <c r="G173" s="24">
        <v>4.094977048314124E-3</v>
      </c>
      <c r="H173" s="24">
        <v>4.3373801373503707E-3</v>
      </c>
      <c r="I173" s="24">
        <v>3.6508342156182688E-3</v>
      </c>
      <c r="J173" s="24">
        <v>6.4524454768357204E-3</v>
      </c>
      <c r="K173" s="24">
        <v>1.4531016969648111E-2</v>
      </c>
      <c r="L173" s="24">
        <v>1.6876735740226447E-3</v>
      </c>
      <c r="M173" s="24">
        <v>3.7957666657880171E-3</v>
      </c>
      <c r="N173" s="55">
        <f t="shared" ref="N173:N179" si="18">N31/$N$29</f>
        <v>4.355817140671646E-4</v>
      </c>
      <c r="O173" s="55">
        <f t="shared" ref="O173:O178" si="19">O31/$O$29</f>
        <v>3.7738074178902056E-3</v>
      </c>
      <c r="P173" s="55">
        <f t="shared" ref="P173:P178" si="20">P31/$P$29</f>
        <v>3.282735437785598E-4</v>
      </c>
      <c r="Q173" s="55">
        <f t="shared" ref="Q173:Q178" si="21">Q31/$Q$29</f>
        <v>1.2121981404499731E-3</v>
      </c>
    </row>
    <row r="174" spans="1:17">
      <c r="A174" s="49" t="s">
        <v>94</v>
      </c>
      <c r="B174" s="24">
        <v>4.1965813215575605E-3</v>
      </c>
      <c r="C174" s="24">
        <v>4.5315945020406251E-3</v>
      </c>
      <c r="D174" s="24">
        <v>6.5251972167815519E-3</v>
      </c>
      <c r="E174" s="24">
        <v>1.097342408215774E-2</v>
      </c>
      <c r="F174" s="24">
        <v>1.9675261630557807E-2</v>
      </c>
      <c r="G174" s="24">
        <v>2.5345926488557182E-2</v>
      </c>
      <c r="H174" s="24">
        <v>3.1722407671209575E-2</v>
      </c>
      <c r="I174" s="24">
        <v>2.8074915118104487E-2</v>
      </c>
      <c r="J174" s="24">
        <v>2.2583559168925023E-2</v>
      </c>
      <c r="K174" s="24">
        <v>3.7284856302148416E-2</v>
      </c>
      <c r="L174" s="24">
        <v>4.164708395641957E-2</v>
      </c>
      <c r="M174" s="24">
        <v>3.1077839576139389E-2</v>
      </c>
      <c r="N174" s="55">
        <f t="shared" si="18"/>
        <v>4.9773178790357711E-2</v>
      </c>
      <c r="O174" s="55">
        <f t="shared" si="19"/>
        <v>3.3472885586807395E-2</v>
      </c>
      <c r="P174" s="55">
        <f t="shared" si="20"/>
        <v>2.536241399233153E-2</v>
      </c>
      <c r="Q174" s="55">
        <f t="shared" si="21"/>
        <v>2.1445117887855806E-2</v>
      </c>
    </row>
    <row r="175" spans="1:17">
      <c r="A175" s="48" t="s">
        <v>95</v>
      </c>
      <c r="B175" s="24">
        <v>0.10027928468028484</v>
      </c>
      <c r="C175" s="24">
        <v>8.5659332926772067E-2</v>
      </c>
      <c r="D175" s="24">
        <v>9.4858837151421363E-2</v>
      </c>
      <c r="E175" s="24">
        <v>7.3031545845382476E-2</v>
      </c>
      <c r="F175" s="24">
        <v>8.2445139384316649E-2</v>
      </c>
      <c r="G175" s="24">
        <v>8.4425877613024669E-2</v>
      </c>
      <c r="H175" s="24">
        <v>7.8434290817085875E-2</v>
      </c>
      <c r="I175" s="24">
        <v>7.8456427293636596E-2</v>
      </c>
      <c r="J175" s="24">
        <v>7.0267131242741004E-2</v>
      </c>
      <c r="K175" s="24">
        <v>9.1357974928453378E-2</v>
      </c>
      <c r="L175" s="24">
        <v>0.14151890621662039</v>
      </c>
      <c r="M175" s="24">
        <v>0.14015341223607561</v>
      </c>
      <c r="N175" s="55">
        <f t="shared" si="18"/>
        <v>0.17581565331945137</v>
      </c>
      <c r="O175" s="55">
        <f t="shared" si="19"/>
        <v>0.11744010063486447</v>
      </c>
      <c r="P175" s="55">
        <f t="shared" si="20"/>
        <v>9.8665896318083937E-2</v>
      </c>
      <c r="Q175" s="55">
        <f t="shared" si="21"/>
        <v>0.10018722432012185</v>
      </c>
    </row>
    <row r="176" spans="1:17">
      <c r="A176" s="49" t="s">
        <v>96</v>
      </c>
      <c r="B176" s="24">
        <v>1.0103964087791897E-2</v>
      </c>
      <c r="C176" s="24">
        <v>5.2634047942956329E-3</v>
      </c>
      <c r="D176" s="24">
        <v>2.7053056454318207E-3</v>
      </c>
      <c r="E176" s="24">
        <v>1.7042893113571641E-3</v>
      </c>
      <c r="F176" s="24">
        <v>3.2184179330247228E-5</v>
      </c>
      <c r="G176" s="24">
        <v>1.3044483339387735E-3</v>
      </c>
      <c r="H176" s="24">
        <v>8.7172836093806481E-4</v>
      </c>
      <c r="I176" s="24">
        <v>1.2595378043883027E-3</v>
      </c>
      <c r="J176" s="24">
        <v>1.548586914440573E-3</v>
      </c>
      <c r="K176" s="24">
        <v>1.8138578741585716E-3</v>
      </c>
      <c r="L176" s="24">
        <v>8.7481307412945949E-3</v>
      </c>
      <c r="M176" s="24">
        <v>9.5157761552046808E-3</v>
      </c>
      <c r="N176" s="55">
        <f t="shared" si="18"/>
        <v>1.6371498082378064E-2</v>
      </c>
      <c r="O176" s="55">
        <f t="shared" si="19"/>
        <v>1.1046248796116123E-2</v>
      </c>
      <c r="P176" s="55">
        <f t="shared" si="20"/>
        <v>1.2566311255843269E-2</v>
      </c>
      <c r="Q176" s="55">
        <f t="shared" si="21"/>
        <v>3.4335036334211277E-3</v>
      </c>
    </row>
    <row r="177" spans="1:17">
      <c r="A177" s="49" t="s">
        <v>97</v>
      </c>
      <c r="B177" s="24">
        <v>0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0.11937024132146083</v>
      </c>
      <c r="K177" s="24">
        <v>1.6244104961908985E-2</v>
      </c>
      <c r="L177" s="24">
        <v>2.2217474898525956E-2</v>
      </c>
      <c r="M177" s="24">
        <v>3.524263911221235E-2</v>
      </c>
      <c r="N177" s="55">
        <f t="shared" si="18"/>
        <v>9.7527808174062702E-3</v>
      </c>
      <c r="O177" s="55">
        <f t="shared" si="19"/>
        <v>1.1400043241543331E-2</v>
      </c>
      <c r="P177" s="55">
        <f t="shared" si="20"/>
        <v>6.7624350018383322E-3</v>
      </c>
      <c r="Q177" s="55">
        <f t="shared" si="21"/>
        <v>8.0284327103100316E-3</v>
      </c>
    </row>
    <row r="178" spans="1:17">
      <c r="A178" s="49" t="s">
        <v>99</v>
      </c>
      <c r="B178" s="24">
        <v>1.6084458026875668E-3</v>
      </c>
      <c r="C178" s="24">
        <v>1.1446263545527044E-3</v>
      </c>
      <c r="D178" s="24">
        <v>1.0280161452640919E-3</v>
      </c>
      <c r="E178" s="24">
        <v>1.1875048104940239E-3</v>
      </c>
      <c r="F178" s="24">
        <v>6.7586776593519182E-4</v>
      </c>
      <c r="G178" s="24">
        <v>2.8896007397377892E-3</v>
      </c>
      <c r="H178" s="24">
        <v>1.3394850424170263E-3</v>
      </c>
      <c r="I178" s="24">
        <v>1.6063670548720382E-3</v>
      </c>
      <c r="J178" s="24">
        <v>2.5164537359659311E-3</v>
      </c>
      <c r="K178" s="24">
        <v>2.740940787617397E-3</v>
      </c>
      <c r="L178" s="24">
        <v>2.9480880153813288E-3</v>
      </c>
      <c r="M178" s="24">
        <v>3.4530932862377097E-3</v>
      </c>
      <c r="N178" s="55">
        <f t="shared" si="18"/>
        <v>4.8445185759665131E-3</v>
      </c>
      <c r="O178" s="55">
        <f t="shared" si="19"/>
        <v>3.2038052558130393E-3</v>
      </c>
      <c r="P178" s="55">
        <f t="shared" si="20"/>
        <v>1.9893376752980725E-3</v>
      </c>
      <c r="Q178" s="55">
        <f t="shared" si="21"/>
        <v>1.3010503601688192E-3</v>
      </c>
    </row>
    <row r="179" spans="1:17">
      <c r="A179" s="49" t="s">
        <v>28</v>
      </c>
      <c r="B179" s="24">
        <v>1.3160011112898274E-3</v>
      </c>
      <c r="C179" s="24">
        <v>1.4448562180419385E-3</v>
      </c>
      <c r="D179" s="24">
        <v>2.0343898453647293E-3</v>
      </c>
      <c r="E179" s="24">
        <v>1.0885460762861887E-3</v>
      </c>
      <c r="F179" s="24">
        <v>1.2980952329866382E-3</v>
      </c>
      <c r="G179" s="24">
        <v>4.1940490736765632E-3</v>
      </c>
      <c r="H179" s="24">
        <v>3.4869134437522592E-3</v>
      </c>
      <c r="I179" s="24">
        <v>1.4603336862473075E-3</v>
      </c>
      <c r="J179" s="24">
        <v>4.7102851980900763E-3</v>
      </c>
      <c r="K179" s="24">
        <v>3.8292555121125399E-4</v>
      </c>
      <c r="L179" s="24">
        <v>2.1362956633198035E-5</v>
      </c>
      <c r="M179" s="24">
        <v>0</v>
      </c>
      <c r="N179" s="70" t="s">
        <v>29</v>
      </c>
      <c r="O179" s="70" t="s">
        <v>29</v>
      </c>
      <c r="P179" s="70" t="s">
        <v>29</v>
      </c>
      <c r="Q179" s="70" t="s">
        <v>29</v>
      </c>
    </row>
    <row r="180" spans="1:17">
      <c r="A180" s="85" t="s">
        <v>102</v>
      </c>
      <c r="B180" s="8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</row>
    <row r="181" spans="1:17">
      <c r="A181" s="46" t="s">
        <v>37</v>
      </c>
      <c r="B181" s="24">
        <v>1</v>
      </c>
      <c r="C181" s="24">
        <v>1</v>
      </c>
      <c r="D181" s="24">
        <v>1</v>
      </c>
      <c r="E181" s="24">
        <v>1</v>
      </c>
      <c r="F181" s="24">
        <v>1</v>
      </c>
      <c r="G181" s="24">
        <v>0.99999999999999989</v>
      </c>
      <c r="H181" s="24">
        <v>0.99999999999999989</v>
      </c>
      <c r="I181" s="24">
        <v>1</v>
      </c>
      <c r="J181" s="24">
        <v>1.0000000000000002</v>
      </c>
      <c r="K181" s="24">
        <v>0.99999999999999989</v>
      </c>
      <c r="L181" s="24">
        <v>1</v>
      </c>
      <c r="M181" s="24">
        <v>0.99999999999999989</v>
      </c>
      <c r="N181" s="55">
        <f>SUM(N182:N188)</f>
        <v>1</v>
      </c>
      <c r="O181" s="55">
        <f t="shared" ref="O181:Q181" si="22">SUM(O182:O188)</f>
        <v>1</v>
      </c>
      <c r="P181" s="55">
        <f t="shared" si="22"/>
        <v>0.99999999999999989</v>
      </c>
      <c r="Q181" s="55">
        <f t="shared" si="22"/>
        <v>1</v>
      </c>
    </row>
    <row r="182" spans="1:17">
      <c r="A182" s="29" t="s">
        <v>92</v>
      </c>
      <c r="B182" s="24">
        <v>1.2250282698831511E-2</v>
      </c>
      <c r="C182" s="24">
        <v>1.180542678781136E-2</v>
      </c>
      <c r="D182" s="24">
        <v>7.1534169488292245E-3</v>
      </c>
      <c r="E182" s="24">
        <v>1.0657956938415918E-2</v>
      </c>
      <c r="F182" s="24">
        <v>8.6808991941184788E-3</v>
      </c>
      <c r="G182" s="24">
        <v>7.6382622147737524E-3</v>
      </c>
      <c r="H182" s="24">
        <v>8.6251155149399319E-3</v>
      </c>
      <c r="I182" s="24">
        <v>7.1773599323199516E-3</v>
      </c>
      <c r="J182" s="24">
        <v>1.5114127082048118E-2</v>
      </c>
      <c r="K182" s="24">
        <v>1.2492254306605527E-2</v>
      </c>
      <c r="L182" s="24">
        <v>2.2082940928133017E-3</v>
      </c>
      <c r="M182" s="24">
        <v>3.6408389313368544E-3</v>
      </c>
      <c r="N182" s="55">
        <f>N40/$N$39</f>
        <v>3.8671572878336887E-4</v>
      </c>
      <c r="O182" s="55">
        <f>O40/$O$39</f>
        <v>2.6928986678071884E-4</v>
      </c>
      <c r="P182" s="55">
        <f>P40/$P$39</f>
        <v>4.2963938933921459E-5</v>
      </c>
      <c r="Q182" s="55">
        <f>Q40/$Q$39</f>
        <v>2.1461069619709846E-4</v>
      </c>
    </row>
    <row r="183" spans="1:17">
      <c r="A183" s="29" t="s">
        <v>93</v>
      </c>
      <c r="B183" s="24">
        <v>0.47483980399547682</v>
      </c>
      <c r="C183" s="24">
        <v>0.46541813461895049</v>
      </c>
      <c r="D183" s="24">
        <v>0.47942200391053458</v>
      </c>
      <c r="E183" s="24">
        <v>0.48665606601057199</v>
      </c>
      <c r="F183" s="24">
        <v>0.47958433479428814</v>
      </c>
      <c r="G183" s="24">
        <v>0.53371148639938115</v>
      </c>
      <c r="H183" s="24">
        <v>0.49039942499229899</v>
      </c>
      <c r="I183" s="24">
        <v>0.55287503752422018</v>
      </c>
      <c r="J183" s="24">
        <v>0.39317293851531976</v>
      </c>
      <c r="K183" s="24">
        <v>0.54311562771099264</v>
      </c>
      <c r="L183" s="24">
        <v>0.32286558633455653</v>
      </c>
      <c r="M183" s="24">
        <v>0.62414747961642991</v>
      </c>
      <c r="N183" s="55">
        <f t="shared" ref="N183:N188" si="23">N41/$N$39</f>
        <v>0.39426254482386858</v>
      </c>
      <c r="O183" s="55">
        <f t="shared" ref="O183:O188" si="24">O41/$O$39</f>
        <v>0.45530580240460011</v>
      </c>
      <c r="P183" s="55">
        <f t="shared" ref="P183:P188" si="25">P41/$P$39</f>
        <v>0.40092515681837709</v>
      </c>
      <c r="Q183" s="55">
        <f t="shared" ref="Q183:Q188" si="26">Q41/$Q$39</f>
        <v>0.41374796119838614</v>
      </c>
    </row>
    <row r="184" spans="1:17">
      <c r="A184" s="29" t="s">
        <v>94</v>
      </c>
      <c r="B184" s="24">
        <v>0.31153411232566908</v>
      </c>
      <c r="C184" s="24">
        <v>0.35107237777365718</v>
      </c>
      <c r="D184" s="24">
        <v>0.37545901092088318</v>
      </c>
      <c r="E184" s="24">
        <v>0.39963040955778073</v>
      </c>
      <c r="F184" s="24">
        <v>0.42253640605118054</v>
      </c>
      <c r="G184" s="24">
        <v>0.36673327317261828</v>
      </c>
      <c r="H184" s="24">
        <v>0.43139268234247186</v>
      </c>
      <c r="I184" s="24">
        <v>0.35881341593210164</v>
      </c>
      <c r="J184" s="24">
        <v>0.30762903557474808</v>
      </c>
      <c r="K184" s="24">
        <v>0.34923782376998391</v>
      </c>
      <c r="L184" s="24">
        <v>0.58901373688825387</v>
      </c>
      <c r="M184" s="24">
        <v>0.25408953387005795</v>
      </c>
      <c r="N184" s="55">
        <f t="shared" si="23"/>
        <v>0.54960508121030305</v>
      </c>
      <c r="O184" s="55">
        <f t="shared" si="24"/>
        <v>0.49295886201270417</v>
      </c>
      <c r="P184" s="55">
        <f t="shared" si="25"/>
        <v>0.52741099303984185</v>
      </c>
      <c r="Q184" s="55">
        <f t="shared" si="26"/>
        <v>0.50283286118980175</v>
      </c>
    </row>
    <row r="185" spans="1:17">
      <c r="A185" s="46" t="s">
        <v>95</v>
      </c>
      <c r="B185" s="24">
        <v>0.17866566151526575</v>
      </c>
      <c r="C185" s="24">
        <v>0.15483033562024848</v>
      </c>
      <c r="D185" s="24">
        <v>0.12346797653679241</v>
      </c>
      <c r="E185" s="24">
        <v>9.4589367828441268E-2</v>
      </c>
      <c r="F185" s="24">
        <v>8.2963381874734912E-2</v>
      </c>
      <c r="G185" s="24">
        <v>7.3900992651798378E-2</v>
      </c>
      <c r="H185" s="24">
        <v>5.8493342916795019E-2</v>
      </c>
      <c r="I185" s="24">
        <v>6.9835985044892607E-2</v>
      </c>
      <c r="J185" s="24">
        <v>6.7653711700596336E-2</v>
      </c>
      <c r="K185" s="24">
        <v>6.7939025901598712E-2</v>
      </c>
      <c r="L185" s="24">
        <v>4.6731399993505014E-2</v>
      </c>
      <c r="M185" s="24">
        <v>6.8022152710117426E-2</v>
      </c>
      <c r="N185" s="55">
        <f t="shared" si="23"/>
        <v>3.7663768251810531E-2</v>
      </c>
      <c r="O185" s="55">
        <f t="shared" si="24"/>
        <v>3.1586117315338433E-2</v>
      </c>
      <c r="P185" s="55">
        <f t="shared" si="25"/>
        <v>4.0314496032996305E-2</v>
      </c>
      <c r="Q185" s="55">
        <f t="shared" si="26"/>
        <v>5.5004721435316338E-2</v>
      </c>
    </row>
    <row r="186" spans="1:17">
      <c r="A186" s="29" t="s">
        <v>96</v>
      </c>
      <c r="B186" s="24">
        <v>2.544289483603468E-3</v>
      </c>
      <c r="C186" s="24">
        <v>1.359787378700785E-3</v>
      </c>
      <c r="D186" s="24">
        <v>7.1534169488292245E-4</v>
      </c>
      <c r="E186" s="24">
        <v>9.0248828914005761E-4</v>
      </c>
      <c r="F186" s="24">
        <v>0</v>
      </c>
      <c r="G186" s="24">
        <v>1.2247002707232177E-3</v>
      </c>
      <c r="H186" s="24">
        <v>1.061026114933087E-3</v>
      </c>
      <c r="I186" s="24">
        <v>8.7329094233550746E-4</v>
      </c>
      <c r="J186" s="24">
        <v>9.2535471930906845E-4</v>
      </c>
      <c r="K186" s="24">
        <v>6.4444169042012639E-4</v>
      </c>
      <c r="L186" s="24">
        <v>6.9821063228655861E-4</v>
      </c>
      <c r="M186" s="24">
        <v>8.2047074508999535E-4</v>
      </c>
      <c r="N186" s="55">
        <f t="shared" si="23"/>
        <v>1.0898352356622214E-3</v>
      </c>
      <c r="O186" s="55">
        <f t="shared" si="24"/>
        <v>1.1405217887183387E-3</v>
      </c>
      <c r="P186" s="55">
        <f t="shared" si="25"/>
        <v>1.3891673588634606E-3</v>
      </c>
      <c r="Q186" s="55">
        <f t="shared" si="26"/>
        <v>1.115975620224912E-3</v>
      </c>
    </row>
    <row r="187" spans="1:17">
      <c r="A187" s="29" t="s">
        <v>97</v>
      </c>
      <c r="B187" s="24">
        <v>0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0.19596956611145383</v>
      </c>
      <c r="K187" s="24">
        <v>1.8837526335357541E-2</v>
      </c>
      <c r="L187" s="24">
        <v>3.3465397980060402E-2</v>
      </c>
      <c r="M187" s="24">
        <v>4.1561971180965079E-2</v>
      </c>
      <c r="N187" s="55">
        <f t="shared" si="23"/>
        <v>1.2656151123819345E-2</v>
      </c>
      <c r="O187" s="55">
        <f t="shared" si="24"/>
        <v>1.4082275974591709E-2</v>
      </c>
      <c r="P187" s="55">
        <f t="shared" si="25"/>
        <v>2.2556067940308767E-2</v>
      </c>
      <c r="Q187" s="55">
        <f t="shared" si="26"/>
        <v>1.9272040518499442E-2</v>
      </c>
    </row>
    <row r="188" spans="1:17">
      <c r="A188" s="29" t="s">
        <v>99</v>
      </c>
      <c r="B188" s="24">
        <v>9.8944591029023754E-3</v>
      </c>
      <c r="C188" s="24">
        <v>9.9511712714011984E-3</v>
      </c>
      <c r="D188" s="24">
        <v>7.1534169488292245E-3</v>
      </c>
      <c r="E188" s="24">
        <v>5.1570759379431863E-3</v>
      </c>
      <c r="F188" s="24">
        <v>3.7890569772373816E-3</v>
      </c>
      <c r="G188" s="24">
        <v>1.1376820935928839E-2</v>
      </c>
      <c r="H188" s="24">
        <v>4.8601841393709141E-3</v>
      </c>
      <c r="I188" s="24">
        <v>6.222197964140491E-3</v>
      </c>
      <c r="J188" s="24">
        <v>1.0076084721365413E-2</v>
      </c>
      <c r="K188" s="24">
        <v>7.3615070021068284E-3</v>
      </c>
      <c r="L188" s="24">
        <v>4.9848991653947327E-3</v>
      </c>
      <c r="M188" s="24">
        <v>7.7175529460027691E-3</v>
      </c>
      <c r="N188" s="55">
        <f t="shared" si="23"/>
        <v>4.3359036257529238E-3</v>
      </c>
      <c r="O188" s="55">
        <f t="shared" si="24"/>
        <v>4.6571306372665492E-3</v>
      </c>
      <c r="P188" s="55">
        <f t="shared" si="25"/>
        <v>7.361154870678544E-3</v>
      </c>
      <c r="Q188" s="55">
        <f t="shared" si="26"/>
        <v>7.8118293415743844E-3</v>
      </c>
    </row>
    <row r="189" spans="1:17">
      <c r="A189" s="47" t="s">
        <v>28</v>
      </c>
      <c r="B189" s="42">
        <v>1.0271390878251036E-2</v>
      </c>
      <c r="C189" s="42">
        <v>5.5627665492304842E-3</v>
      </c>
      <c r="D189" s="42">
        <v>6.6288330392484142E-3</v>
      </c>
      <c r="E189" s="42">
        <v>2.4066354377068203E-3</v>
      </c>
      <c r="F189" s="42">
        <v>2.4459211084405484E-3</v>
      </c>
      <c r="G189" s="42">
        <v>5.4144643547763315E-3</v>
      </c>
      <c r="H189" s="42">
        <v>5.1682239791901972E-3</v>
      </c>
      <c r="I189" s="42">
        <v>4.2027126599896297E-3</v>
      </c>
      <c r="J189" s="42">
        <v>9.4591815751593668E-3</v>
      </c>
      <c r="K189" s="42">
        <v>3.717932829346883E-4</v>
      </c>
      <c r="L189" s="42">
        <v>3.2474913129607376E-5</v>
      </c>
      <c r="M189" s="42">
        <v>0</v>
      </c>
    </row>
    <row r="190" spans="1:17">
      <c r="A190" s="19" t="s">
        <v>32</v>
      </c>
    </row>
    <row r="191" spans="1:17">
      <c r="A191" s="5" t="s">
        <v>103</v>
      </c>
    </row>
    <row r="192" spans="1:17">
      <c r="A192" s="10"/>
    </row>
    <row r="193" spans="1:17">
      <c r="A193" s="10"/>
    </row>
    <row r="194" spans="1:17" ht="16.5">
      <c r="A194" s="16" t="s">
        <v>26</v>
      </c>
      <c r="B194" s="28" t="s">
        <v>15</v>
      </c>
      <c r="C194" s="28" t="s">
        <v>16</v>
      </c>
      <c r="D194" s="28" t="s">
        <v>17</v>
      </c>
      <c r="E194" s="28" t="s">
        <v>18</v>
      </c>
      <c r="F194" s="28" t="s">
        <v>19</v>
      </c>
      <c r="G194" s="28" t="s">
        <v>20</v>
      </c>
      <c r="H194" s="28" t="s">
        <v>21</v>
      </c>
      <c r="I194" s="28" t="s">
        <v>22</v>
      </c>
      <c r="J194" s="28" t="s">
        <v>23</v>
      </c>
      <c r="K194" s="28" t="s">
        <v>24</v>
      </c>
      <c r="L194" s="28" t="s">
        <v>35</v>
      </c>
      <c r="M194" s="28" t="s">
        <v>36</v>
      </c>
      <c r="N194" s="28">
        <v>2021</v>
      </c>
      <c r="O194" s="28">
        <v>2022</v>
      </c>
      <c r="P194" s="28">
        <v>2023</v>
      </c>
      <c r="Q194" s="28">
        <v>2024</v>
      </c>
    </row>
    <row r="195" spans="1:17">
      <c r="A195" s="56" t="s">
        <v>91</v>
      </c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</row>
    <row r="196" spans="1:17">
      <c r="A196" s="48" t="s">
        <v>37</v>
      </c>
      <c r="B196" s="24">
        <v>0.99999999999999989</v>
      </c>
      <c r="C196" s="24">
        <v>1</v>
      </c>
      <c r="D196" s="24">
        <v>1</v>
      </c>
      <c r="E196" s="24">
        <v>0.99999999999999989</v>
      </c>
      <c r="F196" s="24">
        <v>1.0000000000000002</v>
      </c>
      <c r="G196" s="24">
        <v>1</v>
      </c>
      <c r="H196" s="24">
        <v>0.99999999999999989</v>
      </c>
      <c r="I196" s="24">
        <v>1</v>
      </c>
      <c r="J196" s="24">
        <v>1</v>
      </c>
      <c r="K196" s="24">
        <v>0.99999999999999989</v>
      </c>
      <c r="L196" s="24">
        <v>1</v>
      </c>
      <c r="M196" s="24">
        <v>1</v>
      </c>
      <c r="N196" s="55">
        <f>SUM(N197:N203)</f>
        <v>1</v>
      </c>
      <c r="O196" s="55">
        <f t="shared" ref="O196:Q196" si="27">SUM(O197:O203)</f>
        <v>1</v>
      </c>
      <c r="P196" s="55">
        <f t="shared" si="27"/>
        <v>0.99999999999999989</v>
      </c>
      <c r="Q196" s="55">
        <f t="shared" si="27"/>
        <v>1.0000000000000002</v>
      </c>
    </row>
    <row r="197" spans="1:17">
      <c r="A197" s="49" t="s">
        <v>92</v>
      </c>
      <c r="B197" s="24">
        <v>0.74683916495148484</v>
      </c>
      <c r="C197" s="24">
        <v>0.76433734030307032</v>
      </c>
      <c r="D197" s="24">
        <v>0.69566745416560904</v>
      </c>
      <c r="E197" s="24">
        <v>0.67444879334421648</v>
      </c>
      <c r="F197" s="24">
        <v>0.56581659047925981</v>
      </c>
      <c r="G197" s="24">
        <v>0.4844397627607685</v>
      </c>
      <c r="H197" s="24">
        <v>0.43356366107838695</v>
      </c>
      <c r="I197" s="24">
        <v>0.42485941893158385</v>
      </c>
      <c r="J197" s="24">
        <v>0.37978783707182767</v>
      </c>
      <c r="K197" s="24">
        <v>0.35196371015876804</v>
      </c>
      <c r="L197" s="24">
        <v>0.37038710649194156</v>
      </c>
      <c r="M197" s="24">
        <v>0.29435159204587041</v>
      </c>
      <c r="N197" s="55">
        <f>N55/$N$54</f>
        <v>0.28268850002675655</v>
      </c>
      <c r="O197" s="55">
        <f>O55/$O$54</f>
        <v>0.27898114721219414</v>
      </c>
      <c r="P197" s="55">
        <f>P55/$P$54</f>
        <v>0.46716243473015512</v>
      </c>
      <c r="Q197" s="55">
        <f>Q55/$Q$54</f>
        <v>0.55503624570774512</v>
      </c>
    </row>
    <row r="198" spans="1:17">
      <c r="A198" s="49" t="s">
        <v>93</v>
      </c>
      <c r="B198" s="24">
        <v>9.6824463393119675E-2</v>
      </c>
      <c r="C198" s="24">
        <v>9.2034496423921044E-2</v>
      </c>
      <c r="D198" s="24">
        <v>0.13040591990940509</v>
      </c>
      <c r="E198" s="24">
        <v>0.15211533544440731</v>
      </c>
      <c r="F198" s="24">
        <v>0.21149002213533938</v>
      </c>
      <c r="G198" s="24">
        <v>0.2781607089697497</v>
      </c>
      <c r="H198" s="24">
        <v>0.28166062528318986</v>
      </c>
      <c r="I198" s="24">
        <v>0.31893158388003751</v>
      </c>
      <c r="J198" s="24">
        <v>0.22681998542392096</v>
      </c>
      <c r="K198" s="24">
        <v>0.35318132983168199</v>
      </c>
      <c r="L198" s="24">
        <v>0.20168700105437565</v>
      </c>
      <c r="M198" s="24">
        <v>0.42176406002195926</v>
      </c>
      <c r="N198" s="55">
        <f t="shared" ref="N198:N203" si="28">N56/$N$54</f>
        <v>0.2797666827206079</v>
      </c>
      <c r="O198" s="55">
        <f t="shared" ref="O198:O203" si="29">O56/$O$54</f>
        <v>0.33316619868966441</v>
      </c>
      <c r="P198" s="55">
        <f t="shared" ref="P198:P203" si="30">P56/$P$54</f>
        <v>0.20377386944145978</v>
      </c>
      <c r="Q198" s="55">
        <f t="shared" ref="Q198:Q203" si="31">Q56/$Q$54</f>
        <v>0.17084234176946883</v>
      </c>
    </row>
    <row r="199" spans="1:17">
      <c r="A199" s="49" t="s">
        <v>94</v>
      </c>
      <c r="B199" s="24">
        <v>5.8776830344016463E-2</v>
      </c>
      <c r="C199" s="24">
        <v>6.4407163480591043E-2</v>
      </c>
      <c r="D199" s="24">
        <v>9.1785930452779357E-2</v>
      </c>
      <c r="E199" s="24">
        <v>0.11039867828412958</v>
      </c>
      <c r="F199" s="24">
        <v>0.15611774982826029</v>
      </c>
      <c r="G199" s="24">
        <v>0.16276992832444068</v>
      </c>
      <c r="H199" s="24">
        <v>0.22287041232442228</v>
      </c>
      <c r="I199" s="24">
        <v>0.18783973758200562</v>
      </c>
      <c r="J199" s="24">
        <v>0.14576079034739656</v>
      </c>
      <c r="K199" s="24">
        <v>0.20527635191596036</v>
      </c>
      <c r="L199" s="24">
        <v>0.30383820126251215</v>
      </c>
      <c r="M199" s="24">
        <v>0.14976210808832499</v>
      </c>
      <c r="N199" s="55">
        <f t="shared" si="28"/>
        <v>0.32872050088296678</v>
      </c>
      <c r="O199" s="55">
        <f t="shared" si="29"/>
        <v>0.30716004813477737</v>
      </c>
      <c r="P199" s="55">
        <f t="shared" si="30"/>
        <v>0.23450960432807405</v>
      </c>
      <c r="Q199" s="55">
        <f t="shared" si="31"/>
        <v>0.17829284836152445</v>
      </c>
    </row>
    <row r="200" spans="1:17">
      <c r="A200" s="48" t="s">
        <v>95</v>
      </c>
      <c r="B200" s="24">
        <v>8.050573360776242E-2</v>
      </c>
      <c r="C200" s="24">
        <v>6.7709611066030087E-2</v>
      </c>
      <c r="D200" s="24">
        <v>7.2280688052794972E-2</v>
      </c>
      <c r="E200" s="24">
        <v>5.7097338866707315E-2</v>
      </c>
      <c r="F200" s="24">
        <v>6.2292746223846798E-2</v>
      </c>
      <c r="G200" s="24">
        <v>6.034028716022808E-2</v>
      </c>
      <c r="H200" s="24">
        <v>5.244676030811056E-2</v>
      </c>
      <c r="I200" s="24">
        <v>5.9442361761949392E-2</v>
      </c>
      <c r="J200" s="24">
        <v>5.5146165681431693E-2</v>
      </c>
      <c r="K200" s="24">
        <v>6.0188611674823922E-2</v>
      </c>
      <c r="L200" s="24">
        <v>8.155664188199209E-2</v>
      </c>
      <c r="M200" s="24">
        <v>8.0639258265218977E-2</v>
      </c>
      <c r="N200" s="55">
        <f t="shared" si="28"/>
        <v>8.2506555359340719E-2</v>
      </c>
      <c r="O200" s="55">
        <f t="shared" si="29"/>
        <v>5.5421847840620403E-2</v>
      </c>
      <c r="P200" s="55">
        <f t="shared" si="30"/>
        <v>6.5844785010085019E-2</v>
      </c>
      <c r="Q200" s="55">
        <f t="shared" si="31"/>
        <v>7.5670863538089786E-2</v>
      </c>
    </row>
    <row r="201" spans="1:17">
      <c r="A201" s="49" t="s">
        <v>96</v>
      </c>
      <c r="B201" s="24">
        <v>1.1143781240811525E-2</v>
      </c>
      <c r="C201" s="24">
        <v>5.9255345247306145E-3</v>
      </c>
      <c r="D201" s="24">
        <v>3.0653884452427906E-3</v>
      </c>
      <c r="E201" s="24">
        <v>1.8291603563912436E-3</v>
      </c>
      <c r="F201" s="24">
        <v>4.2404864686076785E-5</v>
      </c>
      <c r="G201" s="24">
        <v>1.3739723831550986E-3</v>
      </c>
      <c r="H201" s="24">
        <v>8.7788853647485278E-4</v>
      </c>
      <c r="I201" s="24">
        <v>1.1480787253983131E-3</v>
      </c>
      <c r="J201" s="24">
        <v>1.5385861203336302E-3</v>
      </c>
      <c r="K201" s="24">
        <v>1.6712426883132387E-3</v>
      </c>
      <c r="L201" s="24">
        <v>5.8059127196045408E-3</v>
      </c>
      <c r="M201" s="24">
        <v>5.1970233012077587E-3</v>
      </c>
      <c r="N201" s="55">
        <f t="shared" si="28"/>
        <v>8.9045860758816282E-3</v>
      </c>
      <c r="O201" s="55">
        <f t="shared" si="29"/>
        <v>5.8329990640459952E-3</v>
      </c>
      <c r="P201" s="55">
        <f t="shared" si="30"/>
        <v>9.4723745970706329E-3</v>
      </c>
      <c r="Q201" s="55">
        <f t="shared" si="31"/>
        <v>3.5397854932383739E-3</v>
      </c>
    </row>
    <row r="202" spans="1:17">
      <c r="A202" s="49" t="s">
        <v>97</v>
      </c>
      <c r="B202" s="24">
        <v>0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0.17677544740464815</v>
      </c>
      <c r="K202" s="24">
        <v>2.1415781305956786E-2</v>
      </c>
      <c r="L202" s="24">
        <v>3.2548713524764135E-2</v>
      </c>
      <c r="M202" s="24">
        <v>4.2283762352080027E-2</v>
      </c>
      <c r="N202" s="55">
        <f t="shared" si="28"/>
        <v>1.2971584524000643E-2</v>
      </c>
      <c r="O202" s="55">
        <f t="shared" si="29"/>
        <v>1.4707848642866693E-2</v>
      </c>
      <c r="P202" s="55">
        <f t="shared" si="30"/>
        <v>1.4486606722087127E-2</v>
      </c>
      <c r="Q202" s="55">
        <f t="shared" si="31"/>
        <v>1.2982746195260502E-2</v>
      </c>
    </row>
    <row r="203" spans="1:17">
      <c r="A203" s="49" t="s">
        <v>99</v>
      </c>
      <c r="B203" s="24">
        <v>1.9112025874742722E-3</v>
      </c>
      <c r="C203" s="24">
        <v>2.0946953256213321E-3</v>
      </c>
      <c r="D203" s="24">
        <v>2.1477243883866685E-3</v>
      </c>
      <c r="E203" s="24">
        <v>1.9471707019648723E-3</v>
      </c>
      <c r="F203" s="24">
        <v>1.9930286402456091E-3</v>
      </c>
      <c r="G203" s="24">
        <v>6.5721678994252212E-3</v>
      </c>
      <c r="H203" s="24">
        <v>3.4832351608518352E-3</v>
      </c>
      <c r="I203" s="24">
        <v>4.7094657919400191E-3</v>
      </c>
      <c r="J203" s="24">
        <v>6.0733662644748563E-3</v>
      </c>
      <c r="K203" s="24">
        <v>5.8254745135490034E-3</v>
      </c>
      <c r="L203" s="24">
        <v>4.1353434936805926E-3</v>
      </c>
      <c r="M203" s="24">
        <v>6.0021959253385385E-3</v>
      </c>
      <c r="N203" s="55">
        <f t="shared" si="28"/>
        <v>4.4415904104457647E-3</v>
      </c>
      <c r="O203" s="55">
        <f t="shared" si="29"/>
        <v>4.7299104158309933E-3</v>
      </c>
      <c r="P203" s="55">
        <f t="shared" si="30"/>
        <v>4.7503251710682573E-3</v>
      </c>
      <c r="Q203" s="55">
        <f t="shared" si="31"/>
        <v>3.6351689346729409E-3</v>
      </c>
    </row>
    <row r="204" spans="1:17">
      <c r="A204" s="49" t="s">
        <v>28</v>
      </c>
      <c r="B204" s="24">
        <v>3.9988238753307847E-3</v>
      </c>
      <c r="C204" s="24">
        <v>3.4911588760355534E-3</v>
      </c>
      <c r="D204" s="24">
        <v>4.6468945857820647E-3</v>
      </c>
      <c r="E204" s="24">
        <v>2.1635230021831912E-3</v>
      </c>
      <c r="F204" s="24">
        <v>2.2474578283620695E-3</v>
      </c>
      <c r="G204" s="24">
        <v>6.3431725022327053E-3</v>
      </c>
      <c r="H204" s="24">
        <v>5.0974173085636607E-3</v>
      </c>
      <c r="I204" s="24">
        <v>3.0693533270852859E-3</v>
      </c>
      <c r="J204" s="24">
        <v>8.0978216859664744E-3</v>
      </c>
      <c r="K204" s="24">
        <v>4.7749791094663959E-4</v>
      </c>
      <c r="L204" s="24">
        <v>4.1079571129277407E-5</v>
      </c>
      <c r="M204" s="24">
        <v>0</v>
      </c>
      <c r="N204" s="64" t="s">
        <v>29</v>
      </c>
      <c r="O204" s="64" t="s">
        <v>29</v>
      </c>
      <c r="P204" s="64" t="s">
        <v>29</v>
      </c>
      <c r="Q204" s="64" t="s">
        <v>29</v>
      </c>
    </row>
    <row r="205" spans="1:17">
      <c r="A205" s="71" t="s">
        <v>100</v>
      </c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</row>
    <row r="206" spans="1:17">
      <c r="A206" s="48" t="s">
        <v>37</v>
      </c>
      <c r="B206" s="24">
        <v>1</v>
      </c>
      <c r="C206" s="24">
        <v>1</v>
      </c>
      <c r="D206" s="24">
        <v>0.99999999999999989</v>
      </c>
      <c r="E206" s="24">
        <v>1</v>
      </c>
      <c r="F206" s="24">
        <v>1.0000000000000002</v>
      </c>
      <c r="G206" s="24">
        <v>0.99999999999999989</v>
      </c>
      <c r="H206" s="24">
        <v>1</v>
      </c>
      <c r="I206" s="24">
        <v>1</v>
      </c>
      <c r="J206" s="24">
        <v>1</v>
      </c>
      <c r="K206" s="24">
        <v>0.99999999999999989</v>
      </c>
      <c r="L206" s="24">
        <v>1</v>
      </c>
      <c r="M206" s="24">
        <v>1</v>
      </c>
      <c r="N206" s="5">
        <v>0</v>
      </c>
      <c r="O206" s="5">
        <v>0</v>
      </c>
      <c r="P206" s="5">
        <v>0</v>
      </c>
      <c r="Q206" s="5">
        <v>0</v>
      </c>
    </row>
    <row r="207" spans="1:17">
      <c r="A207" s="49" t="s">
        <v>92</v>
      </c>
      <c r="B207" s="24">
        <v>7.2649572649572655E-2</v>
      </c>
      <c r="C207" s="24">
        <v>5.3672316384180789E-2</v>
      </c>
      <c r="D207" s="24">
        <v>4.7717842323651449E-2</v>
      </c>
      <c r="E207" s="24">
        <v>2.2598870056497175E-2</v>
      </c>
      <c r="F207" s="24">
        <v>2.2400919012062034E-2</v>
      </c>
      <c r="G207" s="24">
        <v>3.2822757111597371E-2</v>
      </c>
      <c r="H207" s="24">
        <v>3.1620553359683792E-2</v>
      </c>
      <c r="I207" s="24">
        <v>4.308617234468938E-2</v>
      </c>
      <c r="J207" s="24">
        <v>3.3783783783783786E-2</v>
      </c>
      <c r="K207" s="24">
        <v>2.0774315391879131E-2</v>
      </c>
      <c r="L207" s="24">
        <v>1.2110202845897668E-2</v>
      </c>
      <c r="M207" s="24">
        <v>1.8964259664478483E-2</v>
      </c>
      <c r="N207" s="64" t="s">
        <v>29</v>
      </c>
      <c r="O207" s="64" t="s">
        <v>29</v>
      </c>
      <c r="P207" s="64" t="s">
        <v>29</v>
      </c>
      <c r="Q207" s="64" t="s">
        <v>29</v>
      </c>
    </row>
    <row r="208" spans="1:17">
      <c r="A208" s="49" t="s">
        <v>93</v>
      </c>
      <c r="B208" s="24">
        <v>0.29914529914529914</v>
      </c>
      <c r="C208" s="24">
        <v>0.36440677966101692</v>
      </c>
      <c r="D208" s="24">
        <v>0.39834024896265557</v>
      </c>
      <c r="E208" s="24">
        <v>0.44067796610169491</v>
      </c>
      <c r="F208" s="24">
        <v>0.46639862148190697</v>
      </c>
      <c r="G208" s="24">
        <v>0.55798687089715537</v>
      </c>
      <c r="H208" s="24">
        <v>0.50856389986824768</v>
      </c>
      <c r="I208" s="24">
        <v>0.54208416833667339</v>
      </c>
      <c r="J208" s="24">
        <v>0.47972972972972971</v>
      </c>
      <c r="K208" s="24">
        <v>0.55524079320113318</v>
      </c>
      <c r="L208" s="24">
        <v>0.59339993944898572</v>
      </c>
      <c r="M208" s="24">
        <v>0.64332603938730848</v>
      </c>
      <c r="N208" s="64" t="s">
        <v>29</v>
      </c>
      <c r="O208" s="64" t="s">
        <v>29</v>
      </c>
      <c r="P208" s="64" t="s">
        <v>29</v>
      </c>
      <c r="Q208" s="64" t="s">
        <v>29</v>
      </c>
    </row>
    <row r="209" spans="1:17">
      <c r="A209" s="49" t="s">
        <v>94</v>
      </c>
      <c r="B209" s="24">
        <v>0.24786324786324787</v>
      </c>
      <c r="C209" s="24">
        <v>0.2711864406779661</v>
      </c>
      <c r="D209" s="24">
        <v>0.24896265560165975</v>
      </c>
      <c r="E209" s="24">
        <v>0.31261770244821091</v>
      </c>
      <c r="F209" s="24">
        <v>0.31763354394026422</v>
      </c>
      <c r="G209" s="24">
        <v>0.28993435448577681</v>
      </c>
      <c r="H209" s="24">
        <v>0.34914361001317523</v>
      </c>
      <c r="I209" s="24">
        <v>0.28757515030060121</v>
      </c>
      <c r="J209" s="24">
        <v>0.2533783783783784</v>
      </c>
      <c r="K209" s="24">
        <v>0.29745042492917845</v>
      </c>
      <c r="L209" s="24">
        <v>0.28882833787465939</v>
      </c>
      <c r="M209" s="24">
        <v>0.22538293216630198</v>
      </c>
      <c r="N209" s="64" t="s">
        <v>29</v>
      </c>
      <c r="O209" s="64" t="s">
        <v>29</v>
      </c>
      <c r="P209" s="64" t="s">
        <v>29</v>
      </c>
      <c r="Q209" s="64" t="s">
        <v>29</v>
      </c>
    </row>
    <row r="210" spans="1:17">
      <c r="A210" s="48" t="s">
        <v>95</v>
      </c>
      <c r="B210" s="24">
        <v>0.3504273504273504</v>
      </c>
      <c r="C210" s="24">
        <v>0.29378531073446329</v>
      </c>
      <c r="D210" s="24">
        <v>0.2863070539419087</v>
      </c>
      <c r="E210" s="24">
        <v>0.21092278719397364</v>
      </c>
      <c r="F210" s="24">
        <v>0.19012062033314187</v>
      </c>
      <c r="G210" s="24">
        <v>0.11159737417943107</v>
      </c>
      <c r="H210" s="24">
        <v>0.1067193675889328</v>
      </c>
      <c r="I210" s="24">
        <v>0.11723446893787576</v>
      </c>
      <c r="J210" s="24">
        <v>0.12162162162162163</v>
      </c>
      <c r="K210" s="24">
        <v>0.10009442870632672</v>
      </c>
      <c r="L210" s="24">
        <v>8.6587950348168338E-2</v>
      </c>
      <c r="M210" s="24">
        <v>8.8986141502552879E-2</v>
      </c>
      <c r="N210" s="64" t="s">
        <v>29</v>
      </c>
      <c r="O210" s="64" t="s">
        <v>29</v>
      </c>
      <c r="P210" s="64" t="s">
        <v>29</v>
      </c>
      <c r="Q210" s="64" t="s">
        <v>29</v>
      </c>
    </row>
    <row r="211" spans="1:17">
      <c r="A211" s="49" t="s">
        <v>96</v>
      </c>
      <c r="B211" s="24">
        <v>2.564102564102564E-2</v>
      </c>
      <c r="C211" s="24">
        <v>1.6949152542372881E-2</v>
      </c>
      <c r="D211" s="24">
        <v>1.2448132780082987E-2</v>
      </c>
      <c r="E211" s="24">
        <v>9.4161958568738224E-3</v>
      </c>
      <c r="F211" s="24">
        <v>5.7438253877082138E-4</v>
      </c>
      <c r="G211" s="24">
        <v>3.2822757111597373E-3</v>
      </c>
      <c r="H211" s="24">
        <v>0</v>
      </c>
      <c r="I211" s="24">
        <v>6.0120240480961923E-3</v>
      </c>
      <c r="J211" s="24">
        <v>1.0135135135135136E-2</v>
      </c>
      <c r="K211" s="24">
        <v>6.6100094428706326E-3</v>
      </c>
      <c r="L211" s="24">
        <v>5.1468362095065095E-3</v>
      </c>
      <c r="M211" s="24">
        <v>4.3763676148796497E-3</v>
      </c>
      <c r="N211" s="64" t="s">
        <v>29</v>
      </c>
      <c r="O211" s="64" t="s">
        <v>29</v>
      </c>
      <c r="P211" s="64" t="s">
        <v>29</v>
      </c>
      <c r="Q211" s="64" t="s">
        <v>29</v>
      </c>
    </row>
    <row r="212" spans="1:17">
      <c r="A212" s="49" t="s">
        <v>97</v>
      </c>
      <c r="B212" s="24">
        <v>0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9.45945945945946E-2</v>
      </c>
      <c r="K212" s="24">
        <v>1.2275731822474031E-2</v>
      </c>
      <c r="L212" s="24">
        <v>1.2110202845897668E-2</v>
      </c>
      <c r="M212" s="24">
        <v>1.6776075857038657E-2</v>
      </c>
      <c r="N212" s="64" t="s">
        <v>29</v>
      </c>
      <c r="O212" s="64" t="s">
        <v>29</v>
      </c>
      <c r="P212" s="64" t="s">
        <v>29</v>
      </c>
      <c r="Q212" s="64" t="s">
        <v>29</v>
      </c>
    </row>
    <row r="213" spans="1:17">
      <c r="A213" s="49" t="s">
        <v>99</v>
      </c>
      <c r="B213" s="24">
        <v>4.2735042735042739E-3</v>
      </c>
      <c r="C213" s="24">
        <v>0</v>
      </c>
      <c r="D213" s="24">
        <v>4.1493775933609959E-3</v>
      </c>
      <c r="E213" s="24">
        <v>1.8832391713747645E-3</v>
      </c>
      <c r="F213" s="24">
        <v>1.1487650775416428E-3</v>
      </c>
      <c r="G213" s="24">
        <v>1.0940919037199124E-3</v>
      </c>
      <c r="H213" s="24">
        <v>0</v>
      </c>
      <c r="I213" s="24">
        <v>4.0080160320641279E-3</v>
      </c>
      <c r="J213" s="24">
        <v>6.7567567567567571E-3</v>
      </c>
      <c r="K213" s="24">
        <v>7.5542965061378663E-3</v>
      </c>
      <c r="L213" s="24">
        <v>1.8165304268846503E-3</v>
      </c>
      <c r="M213" s="24">
        <v>2.1881838074398249E-3</v>
      </c>
      <c r="N213" s="64" t="s">
        <v>29</v>
      </c>
      <c r="O213" s="64" t="s">
        <v>29</v>
      </c>
      <c r="P213" s="64" t="s">
        <v>29</v>
      </c>
      <c r="Q213" s="64" t="s">
        <v>29</v>
      </c>
    </row>
    <row r="214" spans="1:17">
      <c r="A214" s="49" t="s">
        <v>28</v>
      </c>
      <c r="B214" s="24">
        <v>0</v>
      </c>
      <c r="C214" s="24">
        <v>0</v>
      </c>
      <c r="D214" s="24">
        <v>2.0746887966804979E-3</v>
      </c>
      <c r="E214" s="24">
        <v>1.8832391713747645E-3</v>
      </c>
      <c r="F214" s="24">
        <v>1.7231476163124641E-3</v>
      </c>
      <c r="G214" s="24">
        <v>3.2822757111597373E-3</v>
      </c>
      <c r="H214" s="24">
        <v>3.952569169960474E-3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64" t="s">
        <v>29</v>
      </c>
      <c r="O214" s="64" t="s">
        <v>29</v>
      </c>
      <c r="P214" s="64" t="s">
        <v>29</v>
      </c>
      <c r="Q214" s="64" t="s">
        <v>29</v>
      </c>
    </row>
    <row r="215" spans="1:17">
      <c r="A215" s="87" t="s">
        <v>101</v>
      </c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72"/>
      <c r="O215" s="72"/>
      <c r="P215" s="72"/>
      <c r="Q215" s="72"/>
    </row>
    <row r="216" spans="1:17">
      <c r="A216" s="48" t="s">
        <v>37</v>
      </c>
      <c r="B216" s="24">
        <v>1</v>
      </c>
      <c r="C216" s="24">
        <v>1</v>
      </c>
      <c r="D216" s="24">
        <v>1</v>
      </c>
      <c r="E216" s="24">
        <v>1</v>
      </c>
      <c r="F216" s="24">
        <v>1</v>
      </c>
      <c r="G216" s="24">
        <v>1</v>
      </c>
      <c r="H216" s="24">
        <v>0.99999999999999989</v>
      </c>
      <c r="I216" s="24">
        <v>1</v>
      </c>
      <c r="J216" s="24">
        <v>0.99999999999999989</v>
      </c>
      <c r="K216" s="24">
        <v>0.99999999999999989</v>
      </c>
      <c r="L216" s="24">
        <v>1</v>
      </c>
      <c r="M216" s="24">
        <v>1</v>
      </c>
      <c r="N216" s="55">
        <f>SUM(N217:N223)</f>
        <v>1</v>
      </c>
      <c r="O216" s="55">
        <f t="shared" ref="O216:Q216" si="32">SUM(O217:O223)</f>
        <v>0.54051441138036904</v>
      </c>
      <c r="P216" s="55">
        <f t="shared" si="32"/>
        <v>1</v>
      </c>
      <c r="Q216" s="55">
        <f t="shared" si="32"/>
        <v>1</v>
      </c>
    </row>
    <row r="217" spans="1:17">
      <c r="A217" s="49" t="s">
        <v>92</v>
      </c>
      <c r="B217" s="24">
        <v>0.91017899503989652</v>
      </c>
      <c r="C217" s="24">
        <v>0.92671009771986967</v>
      </c>
      <c r="D217" s="24">
        <v>0.91979592893769102</v>
      </c>
      <c r="E217" s="24">
        <v>0.92890969462740192</v>
      </c>
      <c r="F217" s="24">
        <v>0.90647511516327894</v>
      </c>
      <c r="G217" s="24">
        <v>0.88852195266522715</v>
      </c>
      <c r="H217" s="24">
        <v>0.882644435375736</v>
      </c>
      <c r="I217" s="24">
        <v>0.88841605225394626</v>
      </c>
      <c r="J217" s="24">
        <v>0.76433543254888958</v>
      </c>
      <c r="K217" s="24">
        <v>0.82435504034549378</v>
      </c>
      <c r="L217" s="24">
        <v>0.77378660306330638</v>
      </c>
      <c r="M217" s="24">
        <v>0.77380721175632805</v>
      </c>
      <c r="N217" s="55">
        <f>N30/$N$29</f>
        <v>0.74300678870037296</v>
      </c>
      <c r="O217" s="55">
        <f>O30/$N$29</f>
        <v>0.44303972292753407</v>
      </c>
      <c r="P217" s="55">
        <f>P30/$P$29</f>
        <v>0.85432533221282625</v>
      </c>
      <c r="Q217" s="55">
        <f>Q30/$Q$29</f>
        <v>0.86439247294767241</v>
      </c>
    </row>
    <row r="218" spans="1:17">
      <c r="A218" s="49" t="s">
        <v>93</v>
      </c>
      <c r="B218" s="24">
        <v>2.5878800948889369E-3</v>
      </c>
      <c r="C218" s="24">
        <v>1.7662981144194155E-3</v>
      </c>
      <c r="D218" s="24">
        <v>1.5020458900916766E-3</v>
      </c>
      <c r="E218" s="24">
        <v>1.4697076914702519E-3</v>
      </c>
      <c r="F218" s="24">
        <v>4.5928619270883169E-3</v>
      </c>
      <c r="G218" s="24">
        <v>4.7419450442440407E-3</v>
      </c>
      <c r="H218" s="24">
        <v>4.3724129889815191E-3</v>
      </c>
      <c r="I218" s="24">
        <v>3.9586322925429266E-3</v>
      </c>
      <c r="J218" s="24">
        <v>7.1262843884653633E-3</v>
      </c>
      <c r="K218" s="24">
        <v>1.9718149789748837E-2</v>
      </c>
      <c r="L218" s="24">
        <v>1.6092416448748527E-3</v>
      </c>
      <c r="M218" s="24">
        <v>4.7258367320515311E-3</v>
      </c>
      <c r="N218" s="55">
        <f t="shared" ref="N218:O224" si="33">N31/$N$29</f>
        <v>4.355817140671646E-4</v>
      </c>
      <c r="O218" s="55">
        <f t="shared" si="33"/>
        <v>2.0397972951437951E-3</v>
      </c>
      <c r="P218" s="55">
        <f t="shared" ref="P218:P223" si="34">P31/$P$29</f>
        <v>3.282735437785598E-4</v>
      </c>
      <c r="Q218" s="55">
        <f t="shared" ref="Q218:Q223" si="35">Q31/$Q$29</f>
        <v>1.2121981404499731E-3</v>
      </c>
    </row>
    <row r="219" spans="1:17">
      <c r="A219" s="49" t="s">
        <v>94</v>
      </c>
      <c r="B219" s="24">
        <v>5.6070735389260294E-3</v>
      </c>
      <c r="C219" s="24">
        <v>5.987062439785292E-3</v>
      </c>
      <c r="D219" s="24">
        <v>7.7951002227171495E-3</v>
      </c>
      <c r="E219" s="24">
        <v>1.328180284143487E-2</v>
      </c>
      <c r="F219" s="24">
        <v>2.6217586833795808E-2</v>
      </c>
      <c r="G219" s="24">
        <v>3.408273000550404E-2</v>
      </c>
      <c r="H219" s="24">
        <v>4.5414796245554716E-2</v>
      </c>
      <c r="I219" s="24">
        <v>3.8745113563263892E-2</v>
      </c>
      <c r="J219" s="24">
        <v>2.8173682466025852E-2</v>
      </c>
      <c r="K219" s="24">
        <v>5.3415160813728831E-2</v>
      </c>
      <c r="L219" s="24">
        <v>5.7013132561280495E-2</v>
      </c>
      <c r="M219" s="24">
        <v>3.8842493688094774E-2</v>
      </c>
      <c r="N219" s="55">
        <f t="shared" si="33"/>
        <v>4.9773178790357711E-2</v>
      </c>
      <c r="O219" s="55">
        <f t="shared" si="33"/>
        <v>1.8092577050155642E-2</v>
      </c>
      <c r="P219" s="55">
        <f t="shared" si="34"/>
        <v>2.536241399233153E-2</v>
      </c>
      <c r="Q219" s="55">
        <f t="shared" si="35"/>
        <v>2.1445117887855806E-2</v>
      </c>
    </row>
    <row r="220" spans="1:17">
      <c r="A220" s="48" t="s">
        <v>95</v>
      </c>
      <c r="B220" s="24">
        <v>6.635037021062469E-2</v>
      </c>
      <c r="C220" s="24">
        <v>5.5512226453181629E-2</v>
      </c>
      <c r="D220" s="24">
        <v>6.3344900813176563E-2</v>
      </c>
      <c r="E220" s="24">
        <v>5.1739154101573134E-2</v>
      </c>
      <c r="F220" s="24">
        <v>6.0335989720737594E-2</v>
      </c>
      <c r="G220" s="24">
        <v>6.2449722680892501E-2</v>
      </c>
      <c r="H220" s="24">
        <v>6.1330379525447447E-2</v>
      </c>
      <c r="I220" s="24">
        <v>6.4228808946508981E-2</v>
      </c>
      <c r="J220" s="24">
        <v>5.8833278090818696E-2</v>
      </c>
      <c r="K220" s="24">
        <v>7.7281509262416184E-2</v>
      </c>
      <c r="L220" s="24">
        <v>0.12833702117876949</v>
      </c>
      <c r="M220" s="24">
        <v>0.13128762866576035</v>
      </c>
      <c r="N220" s="55">
        <f t="shared" si="33"/>
        <v>0.17581565331945137</v>
      </c>
      <c r="O220" s="55">
        <f t="shared" si="33"/>
        <v>6.3478066867105082E-2</v>
      </c>
      <c r="P220" s="55">
        <f t="shared" si="34"/>
        <v>9.8665896318083937E-2</v>
      </c>
      <c r="Q220" s="55">
        <f t="shared" si="35"/>
        <v>0.10018722432012185</v>
      </c>
    </row>
    <row r="221" spans="1:17">
      <c r="A221" s="49" t="s">
        <v>96</v>
      </c>
      <c r="B221" s="24">
        <v>1.2795629358061965E-2</v>
      </c>
      <c r="C221" s="24">
        <v>6.8358030921686474E-3</v>
      </c>
      <c r="D221" s="24">
        <v>3.7033200393639613E-3</v>
      </c>
      <c r="E221" s="24">
        <v>2.122911109901475E-3</v>
      </c>
      <c r="F221" s="24">
        <v>5.4676927703432347E-5</v>
      </c>
      <c r="G221" s="24">
        <v>1.5665354164020491E-3</v>
      </c>
      <c r="H221" s="24">
        <v>7.5788491809012997E-4</v>
      </c>
      <c r="I221" s="24">
        <v>1.3855213023900243E-3</v>
      </c>
      <c r="J221" s="24">
        <v>1.4915478952601923E-3</v>
      </c>
      <c r="K221" s="24">
        <v>2.6707580406864417E-3</v>
      </c>
      <c r="L221" s="24">
        <v>1.1063536308514612E-2</v>
      </c>
      <c r="M221" s="24">
        <v>1.2170648022269696E-2</v>
      </c>
      <c r="N221" s="55">
        <f t="shared" si="33"/>
        <v>1.6371498082378064E-2</v>
      </c>
      <c r="O221" s="55">
        <f t="shared" si="33"/>
        <v>5.9706566659938169E-3</v>
      </c>
      <c r="P221" s="55">
        <f t="shared" si="34"/>
        <v>1.2566311255843269E-2</v>
      </c>
      <c r="Q221" s="55">
        <f t="shared" si="35"/>
        <v>3.4335036334211277E-3</v>
      </c>
    </row>
    <row r="222" spans="1:17">
      <c r="A222" s="49" t="s">
        <v>97</v>
      </c>
      <c r="B222" s="24">
        <v>0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0.13142194232681473</v>
      </c>
      <c r="K222" s="24">
        <v>1.9206728037276962E-2</v>
      </c>
      <c r="L222" s="24">
        <v>2.5489238196499901E-2</v>
      </c>
      <c r="M222" s="24">
        <v>3.6382469087848771E-2</v>
      </c>
      <c r="N222" s="55">
        <f t="shared" si="33"/>
        <v>9.7527808174062702E-3</v>
      </c>
      <c r="O222" s="55">
        <f t="shared" si="33"/>
        <v>6.1618876624135481E-3</v>
      </c>
      <c r="P222" s="55">
        <f t="shared" si="34"/>
        <v>6.7624350018383322E-3</v>
      </c>
      <c r="Q222" s="55">
        <f t="shared" si="35"/>
        <v>8.0284327103100316E-3</v>
      </c>
    </row>
    <row r="223" spans="1:17">
      <c r="A223" s="49" t="s">
        <v>99</v>
      </c>
      <c r="B223" s="24">
        <v>4.3131334914815614E-4</v>
      </c>
      <c r="C223" s="24">
        <v>5.7347341377253752E-4</v>
      </c>
      <c r="D223" s="24">
        <v>5.9563888745014766E-4</v>
      </c>
      <c r="E223" s="24">
        <v>7.3485384573512597E-4</v>
      </c>
      <c r="F223" s="24">
        <v>3.9640772584988447E-4</v>
      </c>
      <c r="G223" s="24">
        <v>2.5403277022735932E-3</v>
      </c>
      <c r="H223" s="24">
        <v>1.4574709963271731E-3</v>
      </c>
      <c r="I223" s="24">
        <v>1.7813845316443169E-3</v>
      </c>
      <c r="J223" s="24">
        <v>2.651640702684786E-3</v>
      </c>
      <c r="K223" s="24">
        <v>2.6707580406864417E-3</v>
      </c>
      <c r="L223" s="24">
        <v>2.6437541308658294E-3</v>
      </c>
      <c r="M223" s="24">
        <v>2.7837120476467921E-3</v>
      </c>
      <c r="N223" s="55">
        <f t="shared" si="33"/>
        <v>4.8445185759665131E-3</v>
      </c>
      <c r="O223" s="55">
        <f t="shared" si="33"/>
        <v>1.7317029120231177E-3</v>
      </c>
      <c r="P223" s="55">
        <f t="shared" si="34"/>
        <v>1.9893376752980725E-3</v>
      </c>
      <c r="Q223" s="55">
        <f t="shared" si="35"/>
        <v>1.3010503601688192E-3</v>
      </c>
    </row>
    <row r="224" spans="1:17">
      <c r="A224" s="49" t="s">
        <v>28</v>
      </c>
      <c r="B224" s="24">
        <v>2.0487384084537418E-3</v>
      </c>
      <c r="C224" s="24">
        <v>2.6150387668027711E-3</v>
      </c>
      <c r="D224" s="24">
        <v>3.2630652095095043E-3</v>
      </c>
      <c r="E224" s="24">
        <v>1.7418757824832617E-3</v>
      </c>
      <c r="F224" s="24">
        <v>1.9273617015459902E-3</v>
      </c>
      <c r="G224" s="24">
        <v>6.0967864854566236E-3</v>
      </c>
      <c r="H224" s="24">
        <v>4.022619949862998E-3</v>
      </c>
      <c r="I224" s="24">
        <v>1.4844871097035974E-3</v>
      </c>
      <c r="J224" s="24">
        <v>5.9661915810407693E-3</v>
      </c>
      <c r="K224" s="24">
        <v>6.8189566996249571E-4</v>
      </c>
      <c r="L224" s="24">
        <v>5.7472915888387601E-5</v>
      </c>
      <c r="M224" s="24">
        <v>0</v>
      </c>
      <c r="N224" s="64" t="s">
        <v>29</v>
      </c>
      <c r="O224" s="64" t="s">
        <v>29</v>
      </c>
      <c r="P224" s="64" t="s">
        <v>29</v>
      </c>
      <c r="Q224" s="64" t="s">
        <v>29</v>
      </c>
    </row>
    <row r="225" spans="1:17">
      <c r="A225" s="81" t="s">
        <v>102</v>
      </c>
      <c r="B225" s="82"/>
      <c r="C225" s="82"/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72"/>
      <c r="O225" s="72"/>
      <c r="P225" s="72"/>
      <c r="Q225" s="72"/>
    </row>
    <row r="226" spans="1:17">
      <c r="A226" s="46" t="s">
        <v>37</v>
      </c>
      <c r="B226" s="24">
        <v>1</v>
      </c>
      <c r="C226" s="24">
        <v>1</v>
      </c>
      <c r="D226" s="24">
        <v>1</v>
      </c>
      <c r="E226" s="24">
        <v>0.99999999999999989</v>
      </c>
      <c r="F226" s="24">
        <v>1.0000000000000002</v>
      </c>
      <c r="G226" s="24">
        <v>0.99999999999999989</v>
      </c>
      <c r="H226" s="24">
        <v>0.99999999999999989</v>
      </c>
      <c r="I226" s="24">
        <v>0.99999999999999978</v>
      </c>
      <c r="J226" s="24">
        <v>1</v>
      </c>
      <c r="K226" s="24">
        <v>1</v>
      </c>
      <c r="L226" s="24">
        <v>0.99999999999999978</v>
      </c>
      <c r="M226" s="24">
        <v>0.99999999999999978</v>
      </c>
      <c r="N226" s="55">
        <f>SUM(N227:N233)</f>
        <v>1</v>
      </c>
      <c r="O226" s="55">
        <f t="shared" ref="O226:Q226" si="36">SUM(O227:O233)</f>
        <v>1</v>
      </c>
      <c r="P226" s="55">
        <f t="shared" si="36"/>
        <v>0.99999999999999989</v>
      </c>
      <c r="Q226" s="55">
        <f t="shared" si="36"/>
        <v>0.66731589952166803</v>
      </c>
    </row>
    <row r="227" spans="1:17">
      <c r="A227" s="29" t="s">
        <v>92</v>
      </c>
      <c r="B227" s="24">
        <v>1.0077258985555929E-2</v>
      </c>
      <c r="C227" s="24">
        <v>9.3995355523609422E-3</v>
      </c>
      <c r="D227" s="24">
        <v>7.4251299397739461E-3</v>
      </c>
      <c r="E227" s="24">
        <v>1.0980103168754606E-2</v>
      </c>
      <c r="F227" s="24">
        <v>8.4160602608513713E-3</v>
      </c>
      <c r="G227" s="24">
        <v>7.2637959866220739E-3</v>
      </c>
      <c r="H227" s="24">
        <v>8.390804597701149E-3</v>
      </c>
      <c r="I227" s="24">
        <v>6.3335351371489775E-3</v>
      </c>
      <c r="J227" s="24">
        <v>1.1297557733842832E-2</v>
      </c>
      <c r="K227" s="24">
        <v>9.1699672808679186E-3</v>
      </c>
      <c r="L227" s="24">
        <v>2.3477538866779283E-3</v>
      </c>
      <c r="M227" s="24">
        <v>3.5171928663052924E-3</v>
      </c>
      <c r="N227" s="55">
        <f>N40/$N$39</f>
        <v>3.8671572878336887E-4</v>
      </c>
      <c r="O227" s="55">
        <f>O40/$O$39</f>
        <v>2.6928986678071884E-4</v>
      </c>
      <c r="P227" s="55">
        <f>P40/$P$39</f>
        <v>4.2963938933921459E-5</v>
      </c>
      <c r="Q227" s="55">
        <f>Q40/$P$39</f>
        <v>1.432131297797382E-4</v>
      </c>
    </row>
    <row r="228" spans="1:17">
      <c r="A228" s="29" t="s">
        <v>93</v>
      </c>
      <c r="B228" s="24">
        <v>0.52922405105811221</v>
      </c>
      <c r="C228" s="24">
        <v>0.51653212429503481</v>
      </c>
      <c r="D228" s="24">
        <v>0.5304017820311856</v>
      </c>
      <c r="E228" s="24">
        <v>0.5487103905674281</v>
      </c>
      <c r="F228" s="24">
        <v>0.55306535233534049</v>
      </c>
      <c r="G228" s="24">
        <v>0.60226797658862874</v>
      </c>
      <c r="H228" s="24">
        <v>0.5451149425287356</v>
      </c>
      <c r="I228" s="24">
        <v>0.60499231593163505</v>
      </c>
      <c r="J228" s="24">
        <v>0.43462369164313008</v>
      </c>
      <c r="K228" s="24">
        <v>0.59660754262097471</v>
      </c>
      <c r="L228" s="24">
        <v>0.36398774586995736</v>
      </c>
      <c r="M228" s="24">
        <v>0.67575619646625562</v>
      </c>
      <c r="N228" s="55">
        <f t="shared" ref="N228:N234" si="37">N41/$N$39</f>
        <v>0.39426254482386858</v>
      </c>
      <c r="O228" s="55">
        <f t="shared" ref="O228:O233" si="38">O41/$O$39</f>
        <v>0.45530580240460011</v>
      </c>
      <c r="P228" s="55">
        <f t="shared" ref="P228:Q233" si="39">P41/$P$39</f>
        <v>0.40092515681837709</v>
      </c>
      <c r="Q228" s="55">
        <f t="shared" si="39"/>
        <v>0.27610059290235728</v>
      </c>
    </row>
    <row r="229" spans="1:17">
      <c r="A229" s="29" t="s">
        <v>94</v>
      </c>
      <c r="B229" s="24">
        <v>0.29979845482028888</v>
      </c>
      <c r="C229" s="24">
        <v>0.33794094880017694</v>
      </c>
      <c r="D229" s="24">
        <v>0.35310617935813876</v>
      </c>
      <c r="E229" s="24">
        <v>0.3654384672070744</v>
      </c>
      <c r="F229" s="24">
        <v>0.37051589054471906</v>
      </c>
      <c r="G229" s="24">
        <v>0.31553093645484948</v>
      </c>
      <c r="H229" s="24">
        <v>0.39229885057471264</v>
      </c>
      <c r="I229" s="24">
        <v>0.32352256321892608</v>
      </c>
      <c r="J229" s="24">
        <v>0.25834856288420005</v>
      </c>
      <c r="K229" s="24">
        <v>0.3161270879972447</v>
      </c>
      <c r="L229" s="24">
        <v>0.55117817161508287</v>
      </c>
      <c r="M229" s="24">
        <v>0.21636942938718087</v>
      </c>
      <c r="N229" s="55">
        <f t="shared" si="37"/>
        <v>0.54960508121030305</v>
      </c>
      <c r="O229" s="55">
        <f t="shared" si="38"/>
        <v>0.49295886201270417</v>
      </c>
      <c r="P229" s="55">
        <f t="shared" si="39"/>
        <v>0.52741099303984185</v>
      </c>
      <c r="Q229" s="55">
        <f t="shared" si="39"/>
        <v>0.3355483630739266</v>
      </c>
    </row>
    <row r="230" spans="1:17">
      <c r="A230" s="46" t="s">
        <v>95</v>
      </c>
      <c r="B230" s="24">
        <v>0.13604299630500505</v>
      </c>
      <c r="C230" s="24">
        <v>0.11766006856131815</v>
      </c>
      <c r="D230" s="24">
        <v>9.2236614140747464E-2</v>
      </c>
      <c r="E230" s="24">
        <v>6.5585851142225496E-2</v>
      </c>
      <c r="F230" s="24">
        <v>6.0446841652523654E-2</v>
      </c>
      <c r="G230" s="24">
        <v>5.5288461538461536E-2</v>
      </c>
      <c r="H230" s="24">
        <v>4.132183908045977E-2</v>
      </c>
      <c r="I230" s="24">
        <v>5.2251664881479067E-2</v>
      </c>
      <c r="J230" s="24">
        <v>4.8180760923741482E-2</v>
      </c>
      <c r="K230" s="24">
        <v>4.5419321508524194E-2</v>
      </c>
      <c r="L230" s="24">
        <v>3.4471898531222261E-2</v>
      </c>
      <c r="M230" s="24">
        <v>4.7792444242148381E-2</v>
      </c>
      <c r="N230" s="55">
        <f t="shared" si="37"/>
        <v>3.7663768251810531E-2</v>
      </c>
      <c r="O230" s="55">
        <f t="shared" si="38"/>
        <v>3.1586117315338433E-2</v>
      </c>
      <c r="P230" s="55">
        <f t="shared" si="39"/>
        <v>4.0314496032996305E-2</v>
      </c>
      <c r="Q230" s="55">
        <f t="shared" si="39"/>
        <v>3.6705525162546902E-2</v>
      </c>
    </row>
    <row r="231" spans="1:17">
      <c r="A231" s="29" t="s">
        <v>96</v>
      </c>
      <c r="B231" s="24">
        <v>2.8552233792408467E-3</v>
      </c>
      <c r="C231" s="24">
        <v>1.1058277120424638E-3</v>
      </c>
      <c r="D231" s="24">
        <v>6.6001155020212849E-4</v>
      </c>
      <c r="E231" s="24">
        <v>7.3691967575534268E-4</v>
      </c>
      <c r="F231" s="24">
        <v>0</v>
      </c>
      <c r="G231" s="24">
        <v>1.0451505016722408E-3</v>
      </c>
      <c r="H231" s="24">
        <v>1.0344827586206897E-3</v>
      </c>
      <c r="I231" s="24">
        <v>6.9855166953849024E-4</v>
      </c>
      <c r="J231" s="24">
        <v>1.1629838843661739E-3</v>
      </c>
      <c r="K231" s="24">
        <v>6.888238333046323E-4</v>
      </c>
      <c r="L231" s="24">
        <v>6.2988518910871247E-4</v>
      </c>
      <c r="M231" s="24">
        <v>7.8619605246824185E-4</v>
      </c>
      <c r="N231" s="55">
        <f t="shared" si="37"/>
        <v>1.0898352356622214E-3</v>
      </c>
      <c r="O231" s="55">
        <f t="shared" si="38"/>
        <v>1.1405217887183387E-3</v>
      </c>
      <c r="P231" s="55">
        <f t="shared" si="39"/>
        <v>1.3891673588634606E-3</v>
      </c>
      <c r="Q231" s="55">
        <f t="shared" si="39"/>
        <v>7.4470827485463868E-4</v>
      </c>
    </row>
    <row r="232" spans="1:17">
      <c r="A232" s="29" t="s">
        <v>97</v>
      </c>
      <c r="B232" s="24">
        <v>0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0.22628343578667554</v>
      </c>
      <c r="K232" s="24">
        <v>2.3506113311520579E-2</v>
      </c>
      <c r="L232" s="24">
        <v>4.1515160191256048E-2</v>
      </c>
      <c r="M232" s="24">
        <v>4.7502793064923242E-2</v>
      </c>
      <c r="N232" s="55">
        <f t="shared" si="37"/>
        <v>1.2656151123819345E-2</v>
      </c>
      <c r="O232" s="55">
        <f t="shared" si="38"/>
        <v>1.4082275974591709E-2</v>
      </c>
      <c r="P232" s="55">
        <f t="shared" si="39"/>
        <v>2.2556067940308767E-2</v>
      </c>
      <c r="Q232" s="55">
        <f t="shared" si="39"/>
        <v>1.2860539054220492E-2</v>
      </c>
    </row>
    <row r="233" spans="1:17">
      <c r="A233" s="29" t="s">
        <v>99</v>
      </c>
      <c r="B233" s="24">
        <v>8.7336244541484712E-3</v>
      </c>
      <c r="C233" s="24">
        <v>9.5101183235651882E-3</v>
      </c>
      <c r="D233" s="24">
        <v>7.0126227208976155E-3</v>
      </c>
      <c r="E233" s="24">
        <v>5.2321296978629327E-3</v>
      </c>
      <c r="F233" s="24">
        <v>4.7427521911980099E-3</v>
      </c>
      <c r="G233" s="24">
        <v>1.1810200668896322E-2</v>
      </c>
      <c r="H233" s="24">
        <v>5.6321839080459768E-3</v>
      </c>
      <c r="I233" s="24">
        <v>7.4977879197131283E-3</v>
      </c>
      <c r="J233" s="24">
        <v>9.4700116298388429E-3</v>
      </c>
      <c r="K233" s="24">
        <v>8.1367315309109692E-3</v>
      </c>
      <c r="L233" s="24">
        <v>5.8407535717353333E-3</v>
      </c>
      <c r="M233" s="24">
        <v>8.2757479207183349E-3</v>
      </c>
      <c r="N233" s="55">
        <f t="shared" si="37"/>
        <v>4.3359036257529238E-3</v>
      </c>
      <c r="O233" s="55">
        <f t="shared" si="38"/>
        <v>4.6571306372665492E-3</v>
      </c>
      <c r="P233" s="55">
        <f t="shared" si="39"/>
        <v>7.361154870678544E-3</v>
      </c>
      <c r="Q233" s="55">
        <f t="shared" si="39"/>
        <v>5.2129579239824711E-3</v>
      </c>
    </row>
    <row r="234" spans="1:17">
      <c r="A234" s="47" t="s">
        <v>28</v>
      </c>
      <c r="B234" s="42">
        <v>1.3268390997648639E-2</v>
      </c>
      <c r="C234" s="42">
        <v>7.8513767555014932E-3</v>
      </c>
      <c r="D234" s="42">
        <v>9.1576602590545328E-3</v>
      </c>
      <c r="E234" s="42">
        <v>3.3161385408990419E-3</v>
      </c>
      <c r="F234" s="42">
        <v>2.8131030153674469E-3</v>
      </c>
      <c r="G234" s="42">
        <v>6.793478260869565E-3</v>
      </c>
      <c r="H234" s="42">
        <v>6.2068965517241377E-3</v>
      </c>
      <c r="I234" s="42">
        <v>4.7035812415591677E-3</v>
      </c>
      <c r="J234" s="42">
        <v>1.0632995514205018E-2</v>
      </c>
      <c r="K234" s="42">
        <v>3.4441191665231615E-4</v>
      </c>
      <c r="L234" s="42">
        <v>2.863114495948693E-5</v>
      </c>
      <c r="M234" s="42">
        <v>0</v>
      </c>
      <c r="N234" s="64" t="s">
        <v>29</v>
      </c>
      <c r="O234" s="64" t="s">
        <v>29</v>
      </c>
      <c r="P234" s="64" t="s">
        <v>29</v>
      </c>
      <c r="Q234" s="64" t="s">
        <v>29</v>
      </c>
    </row>
    <row r="235" spans="1:17">
      <c r="A235" s="19" t="s">
        <v>32</v>
      </c>
    </row>
    <row r="236" spans="1:17">
      <c r="A236" s="5" t="s">
        <v>103</v>
      </c>
    </row>
    <row r="237" spans="1:17">
      <c r="A237" s="10"/>
    </row>
    <row r="238" spans="1:17">
      <c r="A238" s="10"/>
    </row>
    <row r="239" spans="1:17" ht="16.5">
      <c r="A239" s="16" t="s">
        <v>27</v>
      </c>
      <c r="B239" s="28" t="s">
        <v>15</v>
      </c>
      <c r="C239" s="28" t="s">
        <v>16</v>
      </c>
      <c r="D239" s="28" t="s">
        <v>17</v>
      </c>
      <c r="E239" s="28" t="s">
        <v>18</v>
      </c>
      <c r="F239" s="28" t="s">
        <v>19</v>
      </c>
      <c r="G239" s="28" t="s">
        <v>20</v>
      </c>
      <c r="H239" s="28" t="s">
        <v>21</v>
      </c>
      <c r="I239" s="28" t="s">
        <v>22</v>
      </c>
      <c r="J239" s="28" t="s">
        <v>23</v>
      </c>
      <c r="K239" s="28" t="s">
        <v>24</v>
      </c>
      <c r="L239" s="28" t="s">
        <v>35</v>
      </c>
      <c r="M239" s="28" t="s">
        <v>36</v>
      </c>
      <c r="N239" s="28">
        <v>2021</v>
      </c>
      <c r="O239" s="28">
        <v>2022</v>
      </c>
      <c r="P239" s="28">
        <v>2023</v>
      </c>
      <c r="Q239" s="28">
        <v>2024</v>
      </c>
    </row>
    <row r="240" spans="1:17">
      <c r="A240" s="56" t="s">
        <v>91</v>
      </c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</row>
    <row r="241" spans="1:17">
      <c r="A241" s="48" t="s">
        <v>37</v>
      </c>
      <c r="B241" s="39">
        <v>1</v>
      </c>
      <c r="C241" s="39">
        <v>1</v>
      </c>
      <c r="D241" s="39">
        <v>0.99999999999999989</v>
      </c>
      <c r="E241" s="39">
        <v>0.99999999999999978</v>
      </c>
      <c r="F241" s="39">
        <v>0.99999999999999989</v>
      </c>
      <c r="G241" s="39">
        <v>1</v>
      </c>
      <c r="H241" s="39">
        <v>1</v>
      </c>
      <c r="I241" s="39">
        <v>1</v>
      </c>
      <c r="J241" s="39">
        <v>0.99999999999999989</v>
      </c>
      <c r="K241" s="39">
        <v>0.99999999999999989</v>
      </c>
      <c r="L241" s="39">
        <v>1</v>
      </c>
      <c r="M241" s="39">
        <v>1</v>
      </c>
      <c r="N241" s="55">
        <f>SUM(N242:N248)</f>
        <v>1</v>
      </c>
      <c r="O241" s="55">
        <f t="shared" ref="O241:Q241" si="40">SUM(O242:O248)</f>
        <v>1</v>
      </c>
      <c r="P241" s="55">
        <f t="shared" si="40"/>
        <v>1.0000000000000002</v>
      </c>
      <c r="Q241" s="55">
        <f t="shared" si="40"/>
        <v>1</v>
      </c>
    </row>
    <row r="242" spans="1:17">
      <c r="A242" s="49" t="s">
        <v>92</v>
      </c>
      <c r="B242" s="39">
        <v>0.76693927801961048</v>
      </c>
      <c r="C242" s="39">
        <v>0.78766075576454597</v>
      </c>
      <c r="D242" s="39">
        <v>0.74040967166253413</v>
      </c>
      <c r="E242" s="39">
        <v>0.75417240259238061</v>
      </c>
      <c r="F242" s="39">
        <v>0.69949198905822585</v>
      </c>
      <c r="G242" s="39">
        <v>0.6454011272334812</v>
      </c>
      <c r="H242" s="39">
        <v>0.61759951268654967</v>
      </c>
      <c r="I242" s="39">
        <v>0.6014604827815736</v>
      </c>
      <c r="J242" s="39">
        <v>0.54850828729281764</v>
      </c>
      <c r="K242" s="39">
        <v>0.53896001264422322</v>
      </c>
      <c r="L242" s="39">
        <v>0.515773643756266</v>
      </c>
      <c r="M242" s="39">
        <v>0.44950591119168604</v>
      </c>
      <c r="N242" s="55">
        <f>N100/$N$99</f>
        <v>0.40193682268849434</v>
      </c>
      <c r="O242" s="55">
        <f>O100/$O$99</f>
        <v>0.39087205581656703</v>
      </c>
      <c r="P242" s="55">
        <f>P100/$P$99</f>
        <v>0.5875150410209663</v>
      </c>
      <c r="Q242" s="55">
        <f>Q100/$Q$99</f>
        <v>0.65791167053801247</v>
      </c>
    </row>
    <row r="243" spans="1:17">
      <c r="A243" s="49" t="s">
        <v>93</v>
      </c>
      <c r="B243" s="39">
        <v>4.5398584179747611E-2</v>
      </c>
      <c r="C243" s="39">
        <v>4.3609427227919099E-2</v>
      </c>
      <c r="D243" s="39">
        <v>6.2066678248235127E-2</v>
      </c>
      <c r="E243" s="39">
        <v>6.51962073285796E-2</v>
      </c>
      <c r="F243" s="39">
        <v>7.9139451794785903E-2</v>
      </c>
      <c r="G243" s="39">
        <v>0.11370268217612024</v>
      </c>
      <c r="H243" s="39">
        <v>0.12714663917718999</v>
      </c>
      <c r="I243" s="39">
        <v>0.15712915288083165</v>
      </c>
      <c r="J243" s="39">
        <v>0.10534069981583793</v>
      </c>
      <c r="K243" s="39">
        <v>0.18140508929982616</v>
      </c>
      <c r="L243" s="39">
        <v>0.11063829787234042</v>
      </c>
      <c r="M243" s="39">
        <v>0.23550289814365599</v>
      </c>
      <c r="N243" s="55">
        <f t="shared" ref="N243:N248" si="41">N101/$N$99</f>
        <v>0.18529859349780956</v>
      </c>
      <c r="O243" s="55">
        <f t="shared" ref="O243:O248" si="42">O101/$O$99</f>
        <v>0.23854714595657669</v>
      </c>
      <c r="P243" s="55">
        <f t="shared" ref="P243:P248" si="43">P101/$P$99</f>
        <v>0.12970647219690065</v>
      </c>
      <c r="Q243" s="55">
        <f t="shared" ref="Q243:Q248" si="44">Q101/$Q$99</f>
        <v>0.10239971121853224</v>
      </c>
    </row>
    <row r="244" spans="1:17">
      <c r="A244" s="49" t="s">
        <v>94</v>
      </c>
      <c r="B244" s="39">
        <v>3.7176274018379279E-2</v>
      </c>
      <c r="C244" s="39">
        <v>4.1612373236643817E-2</v>
      </c>
      <c r="D244" s="39">
        <v>6.3345915128160582E-2</v>
      </c>
      <c r="E244" s="39">
        <v>7.7493000881656893E-2</v>
      </c>
      <c r="F244" s="39">
        <v>0.11337436498632278</v>
      </c>
      <c r="G244" s="39">
        <v>0.12685373945716913</v>
      </c>
      <c r="H244" s="39">
        <v>0.15701801654054307</v>
      </c>
      <c r="I244" s="39">
        <v>0.14138882906869751</v>
      </c>
      <c r="J244" s="39">
        <v>0.12434622467771639</v>
      </c>
      <c r="K244" s="39">
        <v>0.15728228228228228</v>
      </c>
      <c r="L244" s="39">
        <v>0.22086443132449593</v>
      </c>
      <c r="M244" s="39">
        <v>0.14250695809820493</v>
      </c>
      <c r="N244" s="55">
        <f t="shared" si="41"/>
        <v>0.25765275536084853</v>
      </c>
      <c r="O244" s="55">
        <f t="shared" si="42"/>
        <v>0.26469165092793484</v>
      </c>
      <c r="P244" s="55">
        <f t="shared" si="43"/>
        <v>0.1699398359161349</v>
      </c>
      <c r="Q244" s="55">
        <f t="shared" si="44"/>
        <v>0.12358748195115826</v>
      </c>
    </row>
    <row r="245" spans="1:17">
      <c r="A245" s="48" t="s">
        <v>95</v>
      </c>
      <c r="B245" s="39">
        <v>0.13821835289979334</v>
      </c>
      <c r="C245" s="39">
        <v>0.11990822049742224</v>
      </c>
      <c r="D245" s="39">
        <v>0.1286185821001595</v>
      </c>
      <c r="E245" s="39">
        <v>9.890024902940403E-2</v>
      </c>
      <c r="F245" s="39">
        <v>0.105705353653771</v>
      </c>
      <c r="G245" s="39">
        <v>0.10478874365431506</v>
      </c>
      <c r="H245" s="39">
        <v>9.2003842279127515E-2</v>
      </c>
      <c r="I245" s="39">
        <v>9.4402787838446328E-2</v>
      </c>
      <c r="J245" s="39">
        <v>8.9797421731123386E-2</v>
      </c>
      <c r="K245" s="39">
        <v>0.10310968863600442</v>
      </c>
      <c r="L245" s="39">
        <v>0.1235824885819316</v>
      </c>
      <c r="M245" s="39">
        <v>0.13014835431402089</v>
      </c>
      <c r="N245" s="55">
        <f t="shared" si="41"/>
        <v>0.13471062946737375</v>
      </c>
      <c r="O245" s="55">
        <f t="shared" si="42"/>
        <v>8.7736276085972495E-2</v>
      </c>
      <c r="P245" s="55">
        <f t="shared" si="43"/>
        <v>9.35278030993619E-2</v>
      </c>
      <c r="Q245" s="55">
        <f t="shared" si="44"/>
        <v>0.10236832192855798</v>
      </c>
    </row>
    <row r="246" spans="1:17">
      <c r="A246" s="49" t="s">
        <v>96</v>
      </c>
      <c r="B246" s="39">
        <v>7.6067361385920946E-3</v>
      </c>
      <c r="C246" s="39">
        <v>3.9941079825505637E-3</v>
      </c>
      <c r="D246" s="39">
        <v>1.8793727001373995E-3</v>
      </c>
      <c r="E246" s="39">
        <v>1.3920898361974292E-3</v>
      </c>
      <c r="F246" s="39">
        <v>1.3956344554234355E-5</v>
      </c>
      <c r="G246" s="39">
        <v>1.2791301914698006E-3</v>
      </c>
      <c r="H246" s="39">
        <v>1.0074268444111238E-3</v>
      </c>
      <c r="I246" s="39">
        <v>1.1746510307562795E-3</v>
      </c>
      <c r="J246" s="39">
        <v>1.2523020257826888E-3</v>
      </c>
      <c r="K246" s="39">
        <v>1.106369527422159E-3</v>
      </c>
      <c r="L246" s="39">
        <v>5.235602094240838E-3</v>
      </c>
      <c r="M246" s="39">
        <v>4.8259837091131933E-3</v>
      </c>
      <c r="N246" s="55">
        <f t="shared" si="41"/>
        <v>7.9225270924602256E-3</v>
      </c>
      <c r="O246" s="55">
        <f t="shared" si="42"/>
        <v>4.7918585231086211E-3</v>
      </c>
      <c r="P246" s="55">
        <f t="shared" si="43"/>
        <v>7.7812215132178671E-3</v>
      </c>
      <c r="Q246" s="55">
        <f t="shared" si="44"/>
        <v>2.3777387155502544E-3</v>
      </c>
    </row>
    <row r="247" spans="1:17">
      <c r="A247" s="49" t="s">
        <v>97</v>
      </c>
      <c r="B247" s="39">
        <v>0</v>
      </c>
      <c r="C247" s="39">
        <v>0</v>
      </c>
      <c r="D247" s="39">
        <v>0</v>
      </c>
      <c r="E247" s="39">
        <v>0</v>
      </c>
      <c r="F247" s="39">
        <v>0</v>
      </c>
      <c r="G247" s="39">
        <v>0</v>
      </c>
      <c r="H247" s="39">
        <v>0</v>
      </c>
      <c r="I247" s="39">
        <v>0</v>
      </c>
      <c r="J247" s="39">
        <v>0.12081031307550645</v>
      </c>
      <c r="K247" s="39">
        <v>1.3790105895369054E-2</v>
      </c>
      <c r="L247" s="39">
        <v>2.0452266904311019E-2</v>
      </c>
      <c r="M247" s="39">
        <v>3.2556239307509637E-2</v>
      </c>
      <c r="N247" s="55">
        <f t="shared" si="41"/>
        <v>7.9778648835600648E-3</v>
      </c>
      <c r="O247" s="55">
        <f t="shared" si="42"/>
        <v>1.0254889412646136E-2</v>
      </c>
      <c r="P247" s="55">
        <f t="shared" si="43"/>
        <v>8.831358249772105E-3</v>
      </c>
      <c r="Q247" s="55">
        <f t="shared" si="44"/>
        <v>9.2676878649004951E-3</v>
      </c>
    </row>
    <row r="248" spans="1:17">
      <c r="A248" s="49" t="s">
        <v>99</v>
      </c>
      <c r="B248" s="39">
        <v>3.4076419117970366E-3</v>
      </c>
      <c r="C248" s="39">
        <v>2.4502861027703815E-3</v>
      </c>
      <c r="D248" s="39">
        <v>2.2741988976452566E-3</v>
      </c>
      <c r="E248" s="39">
        <v>2.1190700839894203E-3</v>
      </c>
      <c r="F248" s="39">
        <v>1.2142019762183889E-3</v>
      </c>
      <c r="G248" s="39">
        <v>4.9566294919454771E-3</v>
      </c>
      <c r="H248" s="39">
        <v>1.9445680950261229E-3</v>
      </c>
      <c r="I248" s="39">
        <v>2.4276121302296443E-3</v>
      </c>
      <c r="J248" s="39">
        <v>5.0828729281767954E-3</v>
      </c>
      <c r="K248" s="39">
        <v>4.0698593330172278E-3</v>
      </c>
      <c r="L248" s="39">
        <v>3.4421298874902527E-3</v>
      </c>
      <c r="M248" s="39">
        <v>4.95365523580931E-3</v>
      </c>
      <c r="N248" s="55">
        <f t="shared" si="41"/>
        <v>4.5008070094535394E-3</v>
      </c>
      <c r="O248" s="55">
        <f t="shared" si="42"/>
        <v>3.1061232771941874E-3</v>
      </c>
      <c r="P248" s="55">
        <f t="shared" si="43"/>
        <v>2.6982680036463083E-3</v>
      </c>
      <c r="Q248" s="55">
        <f t="shared" si="44"/>
        <v>2.0873877832883422E-3</v>
      </c>
    </row>
    <row r="249" spans="1:17">
      <c r="A249" s="49" t="s">
        <v>28</v>
      </c>
      <c r="B249" s="39">
        <v>1.2531328320802004E-3</v>
      </c>
      <c r="C249" s="39">
        <v>7.6482918814798023E-4</v>
      </c>
      <c r="D249" s="39">
        <v>1.4055812631279712E-3</v>
      </c>
      <c r="E249" s="39">
        <v>7.2698024779199082E-4</v>
      </c>
      <c r="F249" s="39">
        <v>1.060682186121811E-3</v>
      </c>
      <c r="G249" s="39">
        <v>3.0179477954990607E-3</v>
      </c>
      <c r="H249" s="39">
        <v>3.2799943771524964E-3</v>
      </c>
      <c r="I249" s="39">
        <v>2.0164842694649463E-3</v>
      </c>
      <c r="J249" s="39">
        <v>4.8618784530386743E-3</v>
      </c>
      <c r="K249" s="39">
        <v>2.7659238185553974E-4</v>
      </c>
      <c r="L249" s="39">
        <v>1.1139578923916677E-5</v>
      </c>
      <c r="M249" s="39">
        <v>0</v>
      </c>
      <c r="N249" s="64" t="s">
        <v>29</v>
      </c>
      <c r="O249" s="64" t="s">
        <v>29</v>
      </c>
      <c r="P249" s="64" t="s">
        <v>29</v>
      </c>
    </row>
    <row r="250" spans="1:17">
      <c r="A250" s="71" t="s">
        <v>100</v>
      </c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</row>
    <row r="251" spans="1:17">
      <c r="A251" s="48" t="s">
        <v>37</v>
      </c>
      <c r="B251" s="39">
        <v>1</v>
      </c>
      <c r="C251" s="39">
        <v>0.99999999999999989</v>
      </c>
      <c r="D251" s="39">
        <v>0.99999999999999989</v>
      </c>
      <c r="E251" s="39">
        <v>1</v>
      </c>
      <c r="F251" s="39">
        <v>1</v>
      </c>
      <c r="G251" s="39">
        <v>1</v>
      </c>
      <c r="H251" s="39">
        <v>1</v>
      </c>
      <c r="I251" s="39">
        <v>1</v>
      </c>
      <c r="J251" s="39">
        <v>0.99999999999999989</v>
      </c>
      <c r="K251" s="39">
        <v>0.99999999999999989</v>
      </c>
      <c r="L251" s="39">
        <v>1</v>
      </c>
      <c r="M251" s="39">
        <v>1</v>
      </c>
      <c r="N251" s="55">
        <v>0</v>
      </c>
      <c r="O251" s="55">
        <v>0</v>
      </c>
      <c r="P251" s="55">
        <v>0</v>
      </c>
      <c r="Q251" s="55">
        <v>0</v>
      </c>
    </row>
    <row r="252" spans="1:17">
      <c r="A252" s="49" t="s">
        <v>92</v>
      </c>
      <c r="B252" s="39">
        <v>4.7091412742382273E-2</v>
      </c>
      <c r="C252" s="39">
        <v>5.3244592346089852E-2</v>
      </c>
      <c r="D252" s="39">
        <v>2.1768707482993196E-2</v>
      </c>
      <c r="E252" s="39">
        <v>2.6022304832713755E-2</v>
      </c>
      <c r="F252" s="39">
        <v>2.2954924874791317E-2</v>
      </c>
      <c r="G252" s="39">
        <v>2.2332506203473945E-2</v>
      </c>
      <c r="H252" s="39">
        <v>1.9172552976791119E-2</v>
      </c>
      <c r="I252" s="39">
        <v>2.9917726252804786E-2</v>
      </c>
      <c r="J252" s="39">
        <v>1.4851485148514851E-2</v>
      </c>
      <c r="K252" s="39">
        <v>2.231237322515213E-2</v>
      </c>
      <c r="L252" s="39">
        <v>8.6247086247086251E-3</v>
      </c>
      <c r="M252" s="39">
        <v>1.7410228509249184E-2</v>
      </c>
      <c r="N252" s="55" t="s">
        <v>29</v>
      </c>
      <c r="O252" s="55" t="s">
        <v>29</v>
      </c>
      <c r="P252" s="55" t="s">
        <v>29</v>
      </c>
      <c r="Q252" s="55" t="s">
        <v>29</v>
      </c>
    </row>
    <row r="253" spans="1:17">
      <c r="A253" s="49" t="s">
        <v>93</v>
      </c>
      <c r="B253" s="39">
        <v>0.25207756232686979</v>
      </c>
      <c r="C253" s="39">
        <v>0.23294509151414308</v>
      </c>
      <c r="D253" s="39">
        <v>0.30612244897959184</v>
      </c>
      <c r="E253" s="39">
        <v>0.32465923172242878</v>
      </c>
      <c r="F253" s="39">
        <v>0.35016694490818029</v>
      </c>
      <c r="G253" s="39">
        <v>0.43258891645988418</v>
      </c>
      <c r="H253" s="39">
        <v>0.46014127144298689</v>
      </c>
      <c r="I253" s="39">
        <v>0.47793567688855648</v>
      </c>
      <c r="J253" s="39">
        <v>0.40841584158415839</v>
      </c>
      <c r="K253" s="39">
        <v>0.50980392156862742</v>
      </c>
      <c r="L253" s="39">
        <v>0.61981351981351984</v>
      </c>
      <c r="M253" s="39">
        <v>0.62023939064200218</v>
      </c>
      <c r="N253" s="55" t="s">
        <v>29</v>
      </c>
      <c r="O253" s="55" t="s">
        <v>29</v>
      </c>
      <c r="P253" s="55" t="s">
        <v>29</v>
      </c>
      <c r="Q253" s="55" t="s">
        <v>29</v>
      </c>
    </row>
    <row r="254" spans="1:17">
      <c r="A254" s="49" t="s">
        <v>94</v>
      </c>
      <c r="B254" s="39">
        <v>0.12465373961218837</v>
      </c>
      <c r="C254" s="39">
        <v>0.15973377703826955</v>
      </c>
      <c r="D254" s="39">
        <v>0.16734693877551021</v>
      </c>
      <c r="E254" s="39">
        <v>0.2057001239157373</v>
      </c>
      <c r="F254" s="39">
        <v>0.23330550918196996</v>
      </c>
      <c r="G254" s="39">
        <v>0.22828784119106699</v>
      </c>
      <c r="H254" s="39">
        <v>0.21291624621594349</v>
      </c>
      <c r="I254" s="39">
        <v>0.19895287958115182</v>
      </c>
      <c r="J254" s="39">
        <v>0.17574257425742573</v>
      </c>
      <c r="K254" s="39">
        <v>0.20554428668018931</v>
      </c>
      <c r="L254" s="39">
        <v>0.20699300699300699</v>
      </c>
      <c r="M254" s="39">
        <v>0.17464635473340587</v>
      </c>
      <c r="N254" s="55" t="s">
        <v>29</v>
      </c>
      <c r="O254" s="55" t="s">
        <v>29</v>
      </c>
      <c r="P254" s="55" t="s">
        <v>29</v>
      </c>
      <c r="Q254" s="55" t="s">
        <v>29</v>
      </c>
    </row>
    <row r="255" spans="1:17">
      <c r="A255" s="48" t="s">
        <v>95</v>
      </c>
      <c r="B255" s="39">
        <v>0.55678670360110805</v>
      </c>
      <c r="C255" s="39">
        <v>0.53743760399334439</v>
      </c>
      <c r="D255" s="39">
        <v>0.48707482993197276</v>
      </c>
      <c r="E255" s="39">
        <v>0.43122676579925651</v>
      </c>
      <c r="F255" s="39">
        <v>0.38814691151919867</v>
      </c>
      <c r="G255" s="39">
        <v>0.30603804797353185</v>
      </c>
      <c r="H255" s="39">
        <v>0.30272452068617556</v>
      </c>
      <c r="I255" s="39">
        <v>0.2879581151832461</v>
      </c>
      <c r="J255" s="39">
        <v>0.28960396039603958</v>
      </c>
      <c r="K255" s="39">
        <v>0.2434077079107505</v>
      </c>
      <c r="L255" s="39">
        <v>0.1484848484848485</v>
      </c>
      <c r="M255" s="39">
        <v>0.16866158868335146</v>
      </c>
      <c r="N255" s="55" t="s">
        <v>29</v>
      </c>
      <c r="O255" s="55" t="s">
        <v>29</v>
      </c>
      <c r="P255" s="55" t="s">
        <v>29</v>
      </c>
      <c r="Q255" s="55" t="s">
        <v>29</v>
      </c>
    </row>
    <row r="256" spans="1:17">
      <c r="A256" s="49" t="s">
        <v>96</v>
      </c>
      <c r="B256" s="39">
        <v>8.3102493074792248E-3</v>
      </c>
      <c r="C256" s="39">
        <v>1.3311148086522463E-2</v>
      </c>
      <c r="D256" s="39">
        <v>6.8027210884353739E-3</v>
      </c>
      <c r="E256" s="39">
        <v>2.4783147459727386E-3</v>
      </c>
      <c r="F256" s="39">
        <v>0</v>
      </c>
      <c r="G256" s="39">
        <v>3.3085194375516956E-3</v>
      </c>
      <c r="H256" s="39">
        <v>2.0181634712411706E-3</v>
      </c>
      <c r="I256" s="39">
        <v>1.4958863126402393E-3</v>
      </c>
      <c r="J256" s="39">
        <v>0</v>
      </c>
      <c r="K256" s="39">
        <v>2.0283975659229209E-3</v>
      </c>
      <c r="L256" s="39">
        <v>3.4965034965034965E-3</v>
      </c>
      <c r="M256" s="39">
        <v>1.632208922742111E-3</v>
      </c>
      <c r="N256" s="55" t="s">
        <v>29</v>
      </c>
      <c r="O256" s="55" t="s">
        <v>29</v>
      </c>
      <c r="P256" s="55" t="s">
        <v>29</v>
      </c>
      <c r="Q256" s="55" t="s">
        <v>29</v>
      </c>
    </row>
    <row r="257" spans="1:17">
      <c r="A257" s="49" t="s">
        <v>97</v>
      </c>
      <c r="B257" s="39">
        <v>0</v>
      </c>
      <c r="C257" s="39">
        <v>0</v>
      </c>
      <c r="D257" s="39">
        <v>0</v>
      </c>
      <c r="E257" s="39">
        <v>0</v>
      </c>
      <c r="F257" s="39">
        <v>0</v>
      </c>
      <c r="G257" s="39">
        <v>0</v>
      </c>
      <c r="H257" s="39">
        <v>0</v>
      </c>
      <c r="I257" s="39">
        <v>0</v>
      </c>
      <c r="J257" s="39">
        <v>9.6534653465346537E-2</v>
      </c>
      <c r="K257" s="39">
        <v>1.0818120351588911E-2</v>
      </c>
      <c r="L257" s="39">
        <v>7.4592074592074592E-3</v>
      </c>
      <c r="M257" s="39">
        <v>1.4689880304679E-2</v>
      </c>
      <c r="N257" s="55" t="s">
        <v>29</v>
      </c>
      <c r="O257" s="55" t="s">
        <v>29</v>
      </c>
      <c r="P257" s="55" t="s">
        <v>29</v>
      </c>
      <c r="Q257" s="55" t="s">
        <v>29</v>
      </c>
    </row>
    <row r="258" spans="1:17">
      <c r="A258" s="49" t="s">
        <v>99</v>
      </c>
      <c r="B258" s="39">
        <v>1.1080332409972299E-2</v>
      </c>
      <c r="C258" s="39">
        <v>1.6638935108153079E-3</v>
      </c>
      <c r="D258" s="39">
        <v>1.0884353741496598E-2</v>
      </c>
      <c r="E258" s="39">
        <v>8.6741016109045856E-3</v>
      </c>
      <c r="F258" s="39">
        <v>5.4257095158597663E-3</v>
      </c>
      <c r="G258" s="39">
        <v>4.9627791563275434E-3</v>
      </c>
      <c r="H258" s="39">
        <v>1.0090817356205853E-3</v>
      </c>
      <c r="I258" s="39">
        <v>3.7397157816005983E-3</v>
      </c>
      <c r="J258" s="39">
        <v>1.2376237623762377E-2</v>
      </c>
      <c r="K258" s="39">
        <v>6.0851926977687626E-3</v>
      </c>
      <c r="L258" s="39">
        <v>5.1282051282051282E-3</v>
      </c>
      <c r="M258" s="39">
        <v>2.720348204570185E-3</v>
      </c>
      <c r="N258" s="55" t="s">
        <v>29</v>
      </c>
      <c r="O258" s="55" t="s">
        <v>29</v>
      </c>
      <c r="P258" s="55" t="s">
        <v>29</v>
      </c>
      <c r="Q258" s="55" t="s">
        <v>29</v>
      </c>
    </row>
    <row r="259" spans="1:17">
      <c r="A259" s="49" t="s">
        <v>28</v>
      </c>
      <c r="B259" s="39">
        <v>0</v>
      </c>
      <c r="C259" s="39">
        <v>1.6638935108153079E-3</v>
      </c>
      <c r="D259" s="39">
        <v>0</v>
      </c>
      <c r="E259" s="39">
        <v>1.2391573729863693E-3</v>
      </c>
      <c r="F259" s="39">
        <v>0</v>
      </c>
      <c r="G259" s="39">
        <v>2.4813895781637717E-3</v>
      </c>
      <c r="H259" s="39">
        <v>2.0181634712411706E-3</v>
      </c>
      <c r="I259" s="39">
        <v>0</v>
      </c>
      <c r="J259" s="39">
        <v>2.4752475247524753E-3</v>
      </c>
      <c r="K259" s="39">
        <v>0</v>
      </c>
      <c r="L259" s="39">
        <v>0</v>
      </c>
      <c r="M259" s="39">
        <v>0</v>
      </c>
      <c r="N259" s="55" t="s">
        <v>29</v>
      </c>
      <c r="O259" s="55" t="s">
        <v>29</v>
      </c>
      <c r="P259" s="55" t="s">
        <v>29</v>
      </c>
      <c r="Q259" s="55" t="s">
        <v>29</v>
      </c>
    </row>
    <row r="260" spans="1:17">
      <c r="A260" s="73" t="s">
        <v>101</v>
      </c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</row>
    <row r="261" spans="1:17">
      <c r="A261" s="48" t="s">
        <v>37</v>
      </c>
      <c r="B261" s="39">
        <v>0.99999999999999989</v>
      </c>
      <c r="C261" s="39">
        <v>0.99999999999999989</v>
      </c>
      <c r="D261" s="39">
        <v>0.99999999999999989</v>
      </c>
      <c r="E261" s="39">
        <v>1</v>
      </c>
      <c r="F261" s="39">
        <v>0.99999999999999989</v>
      </c>
      <c r="G261" s="39">
        <v>1</v>
      </c>
      <c r="H261" s="39">
        <v>0.99999999999999989</v>
      </c>
      <c r="I261" s="39">
        <v>1.0000000000000002</v>
      </c>
      <c r="J261" s="39">
        <v>1</v>
      </c>
      <c r="K261" s="39">
        <v>1</v>
      </c>
      <c r="L261" s="39">
        <v>1</v>
      </c>
      <c r="M261" s="39">
        <v>1</v>
      </c>
      <c r="N261" s="55">
        <f>SUM(N262:N268)</f>
        <v>0.99999999999999989</v>
      </c>
      <c r="O261" s="55">
        <f t="shared" ref="O261:Q261" si="45">SUM(O262:O268)</f>
        <v>1</v>
      </c>
      <c r="P261" s="55">
        <f t="shared" si="45"/>
        <v>1</v>
      </c>
      <c r="Q261" s="55">
        <f t="shared" si="45"/>
        <v>1</v>
      </c>
    </row>
    <row r="262" spans="1:17">
      <c r="A262" s="49" t="s">
        <v>92</v>
      </c>
      <c r="B262" s="39">
        <v>0.85944330558917237</v>
      </c>
      <c r="C262" s="39">
        <v>0.88205364666974062</v>
      </c>
      <c r="D262" s="39">
        <v>0.87082550373030199</v>
      </c>
      <c r="E262" s="39">
        <v>0.89800967467966475</v>
      </c>
      <c r="F262" s="39">
        <v>0.88268339001015761</v>
      </c>
      <c r="G262" s="39">
        <v>0.8708376197953327</v>
      </c>
      <c r="H262" s="39">
        <v>0.87816307403936267</v>
      </c>
      <c r="I262" s="39">
        <v>0.88378214213403528</v>
      </c>
      <c r="J262" s="39">
        <v>0.77778951817413355</v>
      </c>
      <c r="K262" s="39">
        <v>0.84184884447220487</v>
      </c>
      <c r="L262" s="39">
        <v>0.78560378096258143</v>
      </c>
      <c r="M262" s="39">
        <v>0.77879057358826143</v>
      </c>
      <c r="N262" s="55">
        <v>0.74504404344479602</v>
      </c>
      <c r="O262" s="55">
        <v>0.81987353798774698</v>
      </c>
      <c r="P262" s="55">
        <v>0.85622123733911504</v>
      </c>
      <c r="Q262" s="55">
        <v>0.86440922635925888</v>
      </c>
    </row>
    <row r="263" spans="1:17">
      <c r="A263" s="49" t="s">
        <v>93</v>
      </c>
      <c r="B263" s="39">
        <v>2.2969201511521646E-3</v>
      </c>
      <c r="C263" s="39">
        <v>1.478701922312499E-3</v>
      </c>
      <c r="D263" s="39">
        <v>1.6000297679956835E-3</v>
      </c>
      <c r="E263" s="39">
        <v>1.5693659761456371E-3</v>
      </c>
      <c r="F263" s="39">
        <v>3.3741112043457139E-3</v>
      </c>
      <c r="G263" s="39">
        <v>3.681845254209757E-3</v>
      </c>
      <c r="H263" s="39">
        <v>4.3178471013522561E-3</v>
      </c>
      <c r="I263" s="39">
        <v>3.4709166112284152E-3</v>
      </c>
      <c r="J263" s="39">
        <v>6.0228233305156384E-3</v>
      </c>
      <c r="K263" s="39">
        <v>1.1680199875078076E-2</v>
      </c>
      <c r="L263" s="39">
        <v>1.7340745652063038E-3</v>
      </c>
      <c r="M263" s="39">
        <v>3.1569586482881281E-3</v>
      </c>
      <c r="N263" s="55">
        <v>3.4208500812451896E-4</v>
      </c>
      <c r="O263" s="55">
        <v>4.0952724175212134E-3</v>
      </c>
      <c r="P263" s="55">
        <v>2.4444940428742997E-4</v>
      </c>
      <c r="Q263" s="55">
        <v>9.6924203210872013E-4</v>
      </c>
    </row>
    <row r="264" spans="1:17">
      <c r="A264" s="49" t="s">
        <v>94</v>
      </c>
      <c r="B264" s="39">
        <v>3.2354466645261675E-3</v>
      </c>
      <c r="C264" s="39">
        <v>3.5298045887459653E-3</v>
      </c>
      <c r="D264" s="39">
        <v>5.6187091852871679E-3</v>
      </c>
      <c r="E264" s="39">
        <v>9.4161958568738224E-3</v>
      </c>
      <c r="F264" s="39">
        <v>1.5448482974870821E-2</v>
      </c>
      <c r="G264" s="39">
        <v>1.9762845849802372E-2</v>
      </c>
      <c r="H264" s="39">
        <v>2.3865309947784175E-2</v>
      </c>
      <c r="I264" s="39">
        <v>2.1837850345645445E-2</v>
      </c>
      <c r="J264" s="39">
        <v>1.9019442096365174E-2</v>
      </c>
      <c r="K264" s="39">
        <v>2.8419737663960026E-2</v>
      </c>
      <c r="L264" s="39">
        <v>3.255639992519678E-2</v>
      </c>
      <c r="M264" s="39">
        <v>2.5744775455758116E-2</v>
      </c>
      <c r="N264" s="55">
        <v>3.8980586675788936E-2</v>
      </c>
      <c r="O264" s="55">
        <v>2.8044425515185271E-2</v>
      </c>
      <c r="P264" s="55">
        <v>2.0597519369958232E-2</v>
      </c>
      <c r="Q264" s="55">
        <v>1.7405112236165102E-2</v>
      </c>
    </row>
    <row r="265" spans="1:17">
      <c r="A265" s="48" t="s">
        <v>95</v>
      </c>
      <c r="B265" s="39">
        <v>0.12356442490552989</v>
      </c>
      <c r="C265" s="39">
        <v>0.10659373857186015</v>
      </c>
      <c r="D265" s="39">
        <v>0.11750916296117137</v>
      </c>
      <c r="E265" s="39">
        <v>8.7441379565008678E-2</v>
      </c>
      <c r="F265" s="39">
        <v>9.6736298193702247E-2</v>
      </c>
      <c r="G265" s="39">
        <v>9.8489360550110996E-2</v>
      </c>
      <c r="H265" s="39">
        <v>8.8264827955549602E-2</v>
      </c>
      <c r="I265" s="39">
        <v>8.6772915280710378E-2</v>
      </c>
      <c r="J265" s="39">
        <v>7.7557058326289091E-2</v>
      </c>
      <c r="K265" s="39">
        <v>9.9094316052467213E-2</v>
      </c>
      <c r="L265" s="39">
        <v>0.1493174206490879</v>
      </c>
      <c r="M265" s="39">
        <v>0.146242774566474</v>
      </c>
      <c r="N265" s="55">
        <v>0.18777046095954844</v>
      </c>
      <c r="O265" s="55">
        <v>0.12433247059594404</v>
      </c>
      <c r="P265" s="55">
        <v>0.1041567026963832</v>
      </c>
      <c r="Q265" s="55">
        <v>0.10537929327820339</v>
      </c>
    </row>
    <row r="266" spans="1:17">
      <c r="A266" s="49" t="s">
        <v>96</v>
      </c>
      <c r="B266" s="39">
        <v>8.2244560250932346E-3</v>
      </c>
      <c r="C266" s="39">
        <v>4.1658054155470402E-3</v>
      </c>
      <c r="D266" s="39">
        <v>1.9907347113434668E-3</v>
      </c>
      <c r="E266" s="39">
        <v>1.4216609430966361E-3</v>
      </c>
      <c r="F266" s="39">
        <v>1.7665503687673894E-5</v>
      </c>
      <c r="G266" s="39">
        <v>1.1370404461530132E-3</v>
      </c>
      <c r="H266" s="39">
        <v>9.372071227741331E-4</v>
      </c>
      <c r="I266" s="39">
        <v>1.1858965088363752E-3</v>
      </c>
      <c r="J266" s="39">
        <v>1.5849535080304311E-3</v>
      </c>
      <c r="K266" s="39">
        <v>1.3429106808244848E-3</v>
      </c>
      <c r="L266" s="39">
        <v>7.3783172676425085E-3</v>
      </c>
      <c r="M266" s="39">
        <v>7.6923076923076927E-3</v>
      </c>
      <c r="N266" s="55">
        <v>1.3563670572137176E-2</v>
      </c>
      <c r="O266" s="55">
        <v>8.8130262425056508E-3</v>
      </c>
      <c r="P266" s="55">
        <v>1.0660119673925751E-2</v>
      </c>
      <c r="Q266" s="55">
        <v>2.6911933019188928E-3</v>
      </c>
    </row>
    <row r="267" spans="1:17">
      <c r="A267" s="49" t="s">
        <v>97</v>
      </c>
      <c r="B267" s="39">
        <v>0</v>
      </c>
      <c r="C267" s="39">
        <v>0</v>
      </c>
      <c r="D267" s="39">
        <v>0</v>
      </c>
      <c r="E267" s="39">
        <v>0</v>
      </c>
      <c r="F267" s="39">
        <v>0</v>
      </c>
      <c r="G267" s="39">
        <v>0</v>
      </c>
      <c r="H267" s="39">
        <v>0</v>
      </c>
      <c r="I267" s="39">
        <v>0</v>
      </c>
      <c r="J267" s="39">
        <v>0.11168639053254438</v>
      </c>
      <c r="K267" s="39">
        <v>1.4615865084322298E-2</v>
      </c>
      <c r="L267" s="39">
        <v>2.0281872120501181E-2</v>
      </c>
      <c r="M267" s="39">
        <v>3.4459759893285903E-2</v>
      </c>
      <c r="N267" s="55">
        <v>8.860001710425041E-3</v>
      </c>
      <c r="O267" s="55">
        <v>1.1139140975657701E-2</v>
      </c>
      <c r="P267" s="55">
        <v>6.0899786372477123E-3</v>
      </c>
      <c r="Q267" s="55">
        <v>7.5167812915665636E-3</v>
      </c>
    </row>
    <row r="268" spans="1:17">
      <c r="A268" s="49" t="s">
        <v>99</v>
      </c>
      <c r="B268" s="39">
        <v>2.4204104818592704E-3</v>
      </c>
      <c r="C268" s="39">
        <v>1.5423020049926065E-3</v>
      </c>
      <c r="D268" s="39">
        <v>1.3209548084615527E-3</v>
      </c>
      <c r="E268" s="39">
        <v>1.4955134596211367E-3</v>
      </c>
      <c r="F268" s="39">
        <v>8.5677692885218393E-4</v>
      </c>
      <c r="G268" s="39">
        <v>3.1133250311332502E-3</v>
      </c>
      <c r="H268" s="39">
        <v>1.2719239523363234E-3</v>
      </c>
      <c r="I268" s="39">
        <v>1.5040638648656467E-3</v>
      </c>
      <c r="J268" s="39">
        <v>2.4302620456466612E-3</v>
      </c>
      <c r="K268" s="39">
        <v>2.7795128044971894E-3</v>
      </c>
      <c r="L268" s="39">
        <v>3.1281345097839207E-3</v>
      </c>
      <c r="M268" s="39">
        <v>3.9128501556247221E-3</v>
      </c>
      <c r="N268" s="55">
        <v>5.4391516291798512E-3</v>
      </c>
      <c r="O268" s="55">
        <v>3.7021262654391772E-3</v>
      </c>
      <c r="P268" s="55">
        <v>2.0299928790825706E-3</v>
      </c>
      <c r="Q268" s="55">
        <v>1.6291515007784869E-3</v>
      </c>
    </row>
    <row r="269" spans="1:17">
      <c r="A269" s="49" t="s">
        <v>28</v>
      </c>
      <c r="B269" s="39">
        <v>8.1503618266689723E-4</v>
      </c>
      <c r="C269" s="39">
        <v>6.3600082680107483E-4</v>
      </c>
      <c r="D269" s="39">
        <v>1.1349048354387988E-3</v>
      </c>
      <c r="E269" s="39">
        <v>6.4620951958938E-4</v>
      </c>
      <c r="F269" s="39">
        <v>8.8327518438369472E-4</v>
      </c>
      <c r="G269" s="39">
        <v>2.9779630732578916E-3</v>
      </c>
      <c r="H269" s="39">
        <v>3.1798098808408087E-3</v>
      </c>
      <c r="I269" s="39">
        <v>1.4462152546785064E-3</v>
      </c>
      <c r="J269" s="39">
        <v>3.9095519864750638E-3</v>
      </c>
      <c r="K269" s="39">
        <v>2.1861336664584635E-4</v>
      </c>
      <c r="L269" s="39">
        <v>0</v>
      </c>
      <c r="M269" s="39">
        <v>0</v>
      </c>
      <c r="N269" s="64" t="s">
        <v>29</v>
      </c>
      <c r="O269" s="64" t="s">
        <v>29</v>
      </c>
      <c r="P269" s="64" t="s">
        <v>29</v>
      </c>
      <c r="Q269" s="64" t="s">
        <v>29</v>
      </c>
    </row>
    <row r="270" spans="1:17">
      <c r="A270" s="81" t="s">
        <v>102</v>
      </c>
      <c r="B270" s="82"/>
      <c r="C270" s="82"/>
      <c r="D270" s="82"/>
      <c r="E270" s="82"/>
      <c r="F270" s="82"/>
      <c r="G270" s="82"/>
      <c r="H270" s="82"/>
      <c r="I270" s="82"/>
      <c r="J270" s="82"/>
      <c r="K270" s="82"/>
      <c r="L270" s="82"/>
      <c r="M270" s="82"/>
    </row>
    <row r="271" spans="1:17">
      <c r="A271" s="46" t="s">
        <v>37</v>
      </c>
      <c r="B271" s="39">
        <v>1</v>
      </c>
      <c r="C271" s="39">
        <v>1</v>
      </c>
      <c r="D271" s="39">
        <v>0.99999999999999989</v>
      </c>
      <c r="E271" s="39">
        <v>1</v>
      </c>
      <c r="F271" s="39">
        <v>1</v>
      </c>
      <c r="G271" s="39">
        <v>1.0000000000000002</v>
      </c>
      <c r="H271" s="39">
        <v>1</v>
      </c>
      <c r="I271" s="39">
        <v>1</v>
      </c>
      <c r="J271" s="39">
        <v>1</v>
      </c>
      <c r="K271" s="39">
        <v>0.99999999999999989</v>
      </c>
      <c r="L271" s="39">
        <v>1</v>
      </c>
      <c r="M271" s="39">
        <v>1</v>
      </c>
      <c r="N271" s="55">
        <f>SUM(N272:N278)</f>
        <v>1</v>
      </c>
      <c r="O271" s="55">
        <f t="shared" ref="O271:Q271" si="46">SUM(O272:O278)</f>
        <v>1</v>
      </c>
      <c r="P271" s="55">
        <f t="shared" si="46"/>
        <v>1</v>
      </c>
      <c r="Q271" s="55">
        <f t="shared" si="46"/>
        <v>1</v>
      </c>
    </row>
    <row r="272" spans="1:17">
      <c r="A272" s="29" t="s">
        <v>92</v>
      </c>
      <c r="B272" s="39">
        <v>1.5099223468507334E-2</v>
      </c>
      <c r="C272" s="39">
        <v>1.4767932489451477E-2</v>
      </c>
      <c r="D272" s="39">
        <v>6.7911714770797962E-3</v>
      </c>
      <c r="E272" s="39">
        <v>1.0225160090890311E-2</v>
      </c>
      <c r="F272" s="39">
        <v>9.0997725056873573E-3</v>
      </c>
      <c r="G272" s="39">
        <v>8.2443004963405394E-3</v>
      </c>
      <c r="H272" s="39">
        <v>8.9708869329722402E-3</v>
      </c>
      <c r="I272" s="39">
        <v>8.3723383215769005E-3</v>
      </c>
      <c r="J272" s="39">
        <v>2.1311033180469383E-2</v>
      </c>
      <c r="K272" s="39">
        <v>1.7000642635975931E-2</v>
      </c>
      <c r="L272" s="39">
        <v>2.0255823549270415E-3</v>
      </c>
      <c r="M272" s="39">
        <v>3.8422649140546004E-3</v>
      </c>
      <c r="N272" s="55">
        <f>N130/$N$129</f>
        <v>2.966478789676654E-4</v>
      </c>
      <c r="O272" s="55">
        <f>O130/$O$129</f>
        <v>3.219229531065565E-4</v>
      </c>
      <c r="P272" s="55">
        <f>P130/$P$129</f>
        <v>3.2335251891612238E-5</v>
      </c>
      <c r="Q272" s="55">
        <f>Q130/$Q$129</f>
        <v>2.9394473838918284E-4</v>
      </c>
    </row>
    <row r="273" spans="1:17">
      <c r="A273" s="29" t="s">
        <v>93</v>
      </c>
      <c r="B273" s="39">
        <v>0.40573770491803279</v>
      </c>
      <c r="C273" s="39">
        <v>0.40028129395218004</v>
      </c>
      <c r="D273" s="39">
        <v>0.40962082625919638</v>
      </c>
      <c r="E273" s="39">
        <v>0.39950423466225987</v>
      </c>
      <c r="F273" s="39">
        <v>0.3654353085617304</v>
      </c>
      <c r="G273" s="39">
        <v>0.42315134180196856</v>
      </c>
      <c r="H273" s="39">
        <v>0.40978334461746785</v>
      </c>
      <c r="I273" s="39">
        <v>0.47906915419605772</v>
      </c>
      <c r="J273" s="39">
        <v>0.32586997572160775</v>
      </c>
      <c r="K273" s="39">
        <v>0.47052637728573932</v>
      </c>
      <c r="L273" s="39">
        <v>0.26898983457744102</v>
      </c>
      <c r="M273" s="39">
        <v>0.54007414897202566</v>
      </c>
      <c r="N273" s="55">
        <f t="shared" ref="N273:N278" si="47">N131/$N$129</f>
        <v>0.34157654863676817</v>
      </c>
      <c r="O273" s="55">
        <f t="shared" ref="O273:O278" si="48">O131/$O$129</f>
        <v>0.41363522552491327</v>
      </c>
      <c r="P273" s="55">
        <f t="shared" ref="P273:P278" si="49">P131/$P$129</f>
        <v>0.35251891612235658</v>
      </c>
      <c r="Q273" s="55">
        <f t="shared" ref="Q273:Q278" si="50">Q131/$Q$129</f>
        <v>0.35547717029198511</v>
      </c>
    </row>
    <row r="274" spans="1:17">
      <c r="A274" s="29" t="s">
        <v>94</v>
      </c>
      <c r="B274" s="39">
        <v>0.32679033649698014</v>
      </c>
      <c r="C274" s="39">
        <v>0.36849507735583686</v>
      </c>
      <c r="D274" s="39">
        <v>0.40588568194680247</v>
      </c>
      <c r="E274" s="39">
        <v>0.44763478620119812</v>
      </c>
      <c r="F274" s="39">
        <v>0.50334019427292098</v>
      </c>
      <c r="G274" s="39">
        <v>0.44931437705055943</v>
      </c>
      <c r="H274" s="39">
        <v>0.48899796885578878</v>
      </c>
      <c r="I274" s="39">
        <v>0.40879425143384535</v>
      </c>
      <c r="J274" s="39">
        <v>0.3876449959536013</v>
      </c>
      <c r="K274" s="39">
        <v>0.39416953905474089</v>
      </c>
      <c r="L274" s="39">
        <v>0.63858359278292509</v>
      </c>
      <c r="M274" s="39">
        <v>0.31553758004718568</v>
      </c>
      <c r="N274" s="55">
        <f t="shared" si="47"/>
        <v>0.6011973787114695</v>
      </c>
      <c r="O274" s="55">
        <f t="shared" si="48"/>
        <v>0.53389133311871806</v>
      </c>
      <c r="P274" s="55">
        <f t="shared" si="49"/>
        <v>0.5749207786328655</v>
      </c>
      <c r="Q274" s="55">
        <f t="shared" si="50"/>
        <v>0.55295904369978444</v>
      </c>
    </row>
    <row r="275" spans="1:17">
      <c r="A275" s="46" t="s">
        <v>95</v>
      </c>
      <c r="B275" s="39">
        <v>0.23360655737704919</v>
      </c>
      <c r="C275" s="39">
        <v>0.20239099859353024</v>
      </c>
      <c r="D275" s="39">
        <v>0.166383701188455</v>
      </c>
      <c r="E275" s="39">
        <v>0.1353026234249122</v>
      </c>
      <c r="F275" s="39">
        <v>0.11793594049037663</v>
      </c>
      <c r="G275" s="39">
        <v>0.10389501135694457</v>
      </c>
      <c r="H275" s="39">
        <v>8.3784698713608663E-2</v>
      </c>
      <c r="I275" s="39">
        <v>9.4732678489023669E-2</v>
      </c>
      <c r="J275" s="39">
        <v>9.9271648233072565E-2</v>
      </c>
      <c r="K275" s="39">
        <v>9.8498568674417253E-2</v>
      </c>
      <c r="L275" s="39">
        <v>6.2793053002738283E-2</v>
      </c>
      <c r="M275" s="39">
        <v>0.10097741826761038</v>
      </c>
      <c r="N275" s="55">
        <f t="shared" si="47"/>
        <v>4.4820797713114535E-2</v>
      </c>
      <c r="O275" s="55">
        <f t="shared" si="48"/>
        <v>3.8523446721751259E-2</v>
      </c>
      <c r="P275" s="55">
        <f t="shared" si="49"/>
        <v>4.8632218844984802E-2</v>
      </c>
      <c r="Q275" s="55">
        <f t="shared" si="50"/>
        <v>7.0056829316088573E-2</v>
      </c>
    </row>
    <row r="276" spans="1:17">
      <c r="A276" s="29" t="s">
        <v>96</v>
      </c>
      <c r="B276" s="39">
        <v>2.1570319240724763E-3</v>
      </c>
      <c r="C276" s="39">
        <v>1.6877637130801688E-3</v>
      </c>
      <c r="D276" s="39">
        <v>7.9230333899264294E-4</v>
      </c>
      <c r="E276" s="39">
        <v>1.1361288989878125E-3</v>
      </c>
      <c r="F276" s="39">
        <v>0</v>
      </c>
      <c r="G276" s="39">
        <v>1.5142592748380583E-3</v>
      </c>
      <c r="H276" s="39">
        <v>1.100203114421124E-3</v>
      </c>
      <c r="I276" s="39">
        <v>1.1207067044630497E-3</v>
      </c>
      <c r="J276" s="39">
        <v>5.3951982735365523E-4</v>
      </c>
      <c r="K276" s="39">
        <v>5.84214523573056E-4</v>
      </c>
      <c r="L276" s="39">
        <v>7.8772647136051614E-4</v>
      </c>
      <c r="M276" s="39">
        <v>8.7630603302999658E-4</v>
      </c>
      <c r="N276" s="55">
        <f t="shared" si="47"/>
        <v>9.7084760389417766E-4</v>
      </c>
      <c r="O276" s="55">
        <f t="shared" si="48"/>
        <v>1.0015380763315092E-3</v>
      </c>
      <c r="P276" s="55">
        <f t="shared" si="49"/>
        <v>1.2934100756644895E-3</v>
      </c>
      <c r="Q276" s="55">
        <f t="shared" si="50"/>
        <v>1.1757789535567313E-3</v>
      </c>
    </row>
    <row r="277" spans="1:17">
      <c r="A277" s="29" t="s">
        <v>97</v>
      </c>
      <c r="B277" s="39">
        <v>0</v>
      </c>
      <c r="C277" s="39">
        <v>0</v>
      </c>
      <c r="D277" s="39">
        <v>0</v>
      </c>
      <c r="E277" s="39">
        <v>0</v>
      </c>
      <c r="F277" s="39">
        <v>0</v>
      </c>
      <c r="G277" s="39">
        <v>0</v>
      </c>
      <c r="H277" s="39">
        <v>0</v>
      </c>
      <c r="I277" s="39">
        <v>0</v>
      </c>
      <c r="J277" s="39">
        <v>0.14674939304019421</v>
      </c>
      <c r="K277" s="39">
        <v>1.2502190804463399E-2</v>
      </c>
      <c r="L277" s="39">
        <v>2.2919089238155971E-2</v>
      </c>
      <c r="M277" s="39">
        <v>3.1884057971014491E-2</v>
      </c>
      <c r="N277" s="55">
        <f t="shared" si="47"/>
        <v>8.0364607211240256E-3</v>
      </c>
      <c r="O277" s="55">
        <f t="shared" si="48"/>
        <v>1.0122688414350611E-2</v>
      </c>
      <c r="P277" s="55">
        <f t="shared" si="49"/>
        <v>1.8140076311194464E-2</v>
      </c>
      <c r="Q277" s="55">
        <f t="shared" si="50"/>
        <v>1.6215951401136585E-2</v>
      </c>
    </row>
    <row r="278" spans="1:17">
      <c r="A278" s="29" t="s">
        <v>99</v>
      </c>
      <c r="B278" s="39">
        <v>1.1432269197584125E-2</v>
      </c>
      <c r="C278" s="39">
        <v>1.0548523206751054E-2</v>
      </c>
      <c r="D278" s="39">
        <v>7.3571024335031127E-3</v>
      </c>
      <c r="E278" s="39">
        <v>5.0609378227638915E-3</v>
      </c>
      <c r="F278" s="39">
        <v>2.3110533347777415E-3</v>
      </c>
      <c r="G278" s="39">
        <v>1.0683940439135189E-2</v>
      </c>
      <c r="H278" s="39">
        <v>3.7237643872714962E-3</v>
      </c>
      <c r="I278" s="39">
        <v>4.4169028940602541E-3</v>
      </c>
      <c r="J278" s="39">
        <v>1.1060156460749933E-2</v>
      </c>
      <c r="K278" s="39">
        <v>6.3095168545890049E-3</v>
      </c>
      <c r="L278" s="39">
        <v>3.8636107881015792E-3</v>
      </c>
      <c r="M278" s="39">
        <v>6.8082237950792043E-3</v>
      </c>
      <c r="N278" s="55">
        <f t="shared" si="47"/>
        <v>3.1013187346619563E-3</v>
      </c>
      <c r="O278" s="55">
        <f t="shared" si="48"/>
        <v>2.5038451908287727E-3</v>
      </c>
      <c r="P278" s="55">
        <f t="shared" si="49"/>
        <v>4.4622647610424882E-3</v>
      </c>
      <c r="Q278" s="55">
        <f t="shared" si="50"/>
        <v>3.8212815990593769E-3</v>
      </c>
    </row>
    <row r="279" spans="1:17">
      <c r="A279" s="47" t="s">
        <v>28</v>
      </c>
      <c r="B279" s="43">
        <v>5.1768766177739426E-3</v>
      </c>
      <c r="C279" s="43">
        <v>1.8284106891701829E-3</v>
      </c>
      <c r="D279" s="43">
        <v>3.1692133559705717E-3</v>
      </c>
      <c r="E279" s="43">
        <v>1.1361288989878125E-3</v>
      </c>
      <c r="F279" s="43">
        <v>1.8777308345069152E-3</v>
      </c>
      <c r="G279" s="43">
        <v>3.1967695802136787E-3</v>
      </c>
      <c r="H279" s="43">
        <v>3.6391333784698715E-3</v>
      </c>
      <c r="I279" s="43">
        <v>3.493967960973037E-3</v>
      </c>
      <c r="J279" s="43">
        <v>7.5532775829511732E-3</v>
      </c>
      <c r="K279" s="43">
        <v>4.089501665011392E-4</v>
      </c>
      <c r="L279" s="43">
        <v>3.7510784350500766E-5</v>
      </c>
      <c r="M279" s="43">
        <v>0</v>
      </c>
      <c r="N279" s="70" t="s">
        <v>29</v>
      </c>
      <c r="O279" s="64" t="s">
        <v>29</v>
      </c>
      <c r="P279" s="64" t="s">
        <v>29</v>
      </c>
      <c r="Q279" s="64" t="s">
        <v>29</v>
      </c>
    </row>
    <row r="280" spans="1:17">
      <c r="A280" s="19" t="s">
        <v>32</v>
      </c>
    </row>
    <row r="281" spans="1:17">
      <c r="A281" s="5" t="s">
        <v>103</v>
      </c>
    </row>
    <row r="282" spans="1:17">
      <c r="A282" s="10"/>
    </row>
    <row r="283" spans="1:17">
      <c r="A283" s="10"/>
    </row>
  </sheetData>
  <mergeCells count="10">
    <mergeCell ref="A18:M18"/>
    <mergeCell ref="A28:M28"/>
    <mergeCell ref="A38:M38"/>
    <mergeCell ref="A150:M150"/>
    <mergeCell ref="A160:M160"/>
    <mergeCell ref="A270:M270"/>
    <mergeCell ref="A170:M170"/>
    <mergeCell ref="A180:M180"/>
    <mergeCell ref="A215:M215"/>
    <mergeCell ref="A225:M2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C1A4B-CCB7-4D93-B633-A6445C11A7EC}">
  <dimension ref="D4:O6"/>
  <sheetViews>
    <sheetView tabSelected="1" workbookViewId="0">
      <selection activeCell="D6" sqref="D6"/>
    </sheetView>
  </sheetViews>
  <sheetFormatPr defaultRowHeight="15.75"/>
  <sheetData>
    <row r="4" spans="4:15">
      <c r="D4" t="s">
        <v>105</v>
      </c>
    </row>
    <row r="6" spans="4:15">
      <c r="D6" s="91" t="s">
        <v>106</v>
      </c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</sheetData>
  <mergeCells count="1">
    <mergeCell ref="D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Microsoft Office</dc:creator>
  <cp:keywords/>
  <dc:description/>
  <cp:lastModifiedBy>Felipe Martínez Vicente</cp:lastModifiedBy>
  <cp:revision/>
  <dcterms:created xsi:type="dcterms:W3CDTF">2021-03-04T08:29:51Z</dcterms:created>
  <dcterms:modified xsi:type="dcterms:W3CDTF">2026-02-23T10:56:47Z</dcterms:modified>
  <cp:category/>
  <cp:contentStatus/>
</cp:coreProperties>
</file>