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pv\"/>
    </mc:Choice>
  </mc:AlternateContent>
  <xr:revisionPtr revIDLastSave="0" documentId="13_ncr:1_{50C9EC2A-486D-4B4D-BFDD-1319F18B400D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Index" sheetId="9" r:id="rId1"/>
    <sheet name="P.O total" sheetId="3" r:id="rId2"/>
    <sheet name="P.O segon Jornada" sheetId="4" r:id="rId3"/>
    <sheet name="P.O segón Situ.Prof" sheetId="5" r:id="rId4"/>
    <sheet name="P.O  según Duració contracte" sheetId="6" r:id="rId5"/>
    <sheet name="P.O segon rama de activitat" sheetId="7" r:id="rId6"/>
    <sheet name="P.O segon grup ocupacional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E12" i="4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W96" i="4"/>
  <c r="W95" i="4"/>
  <c r="W94" i="4"/>
  <c r="W91" i="4"/>
  <c r="W97" i="4" s="1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Z194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Z195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Z196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Z197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Z198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Z199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Z200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Z201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Z202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Z203" i="8"/>
  <c r="H195" i="8"/>
  <c r="H196" i="8"/>
  <c r="H197" i="8"/>
  <c r="H198" i="8"/>
  <c r="H199" i="8"/>
  <c r="H200" i="8"/>
  <c r="H201" i="8"/>
  <c r="H202" i="8"/>
  <c r="H203" i="8"/>
  <c r="H194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Z112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Z115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Z116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Z117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Z118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Z119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Z120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Z121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Z158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Z159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Z161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Z162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Z164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Z166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Z167" i="8"/>
  <c r="H159" i="8"/>
  <c r="H160" i="8"/>
  <c r="H161" i="8"/>
  <c r="H162" i="8"/>
  <c r="H163" i="8"/>
  <c r="H164" i="8"/>
  <c r="H165" i="8"/>
  <c r="H166" i="8"/>
  <c r="H167" i="8"/>
  <c r="H158" i="8"/>
  <c r="H113" i="8"/>
  <c r="H114" i="8"/>
  <c r="H115" i="8"/>
  <c r="H116" i="8"/>
  <c r="H117" i="8"/>
  <c r="H118" i="8"/>
  <c r="H119" i="8"/>
  <c r="H120" i="8"/>
  <c r="H121" i="8"/>
  <c r="H112" i="8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I108" i="7"/>
  <c r="J108" i="7"/>
  <c r="K108" i="7"/>
  <c r="L108" i="7"/>
  <c r="M108" i="7"/>
  <c r="N108" i="7"/>
  <c r="O108" i="7"/>
  <c r="P108" i="7"/>
  <c r="Q108" i="7"/>
  <c r="R108" i="7"/>
  <c r="S108" i="7"/>
  <c r="T108" i="7"/>
  <c r="U108" i="7"/>
  <c r="V108" i="7"/>
  <c r="W108" i="7"/>
  <c r="X108" i="7"/>
  <c r="Y108" i="7"/>
  <c r="Z108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I110" i="7"/>
  <c r="J110" i="7"/>
  <c r="K110" i="7"/>
  <c r="L110" i="7"/>
  <c r="M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I112" i="7"/>
  <c r="J112" i="7"/>
  <c r="K112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I114" i="7"/>
  <c r="J114" i="7"/>
  <c r="K114" i="7"/>
  <c r="L114" i="7"/>
  <c r="M114" i="7"/>
  <c r="N114" i="7"/>
  <c r="O114" i="7"/>
  <c r="P114" i="7"/>
  <c r="Q114" i="7"/>
  <c r="R114" i="7"/>
  <c r="S114" i="7"/>
  <c r="T114" i="7"/>
  <c r="U114" i="7"/>
  <c r="V114" i="7"/>
  <c r="W114" i="7"/>
  <c r="X114" i="7"/>
  <c r="Y114" i="7"/>
  <c r="Z114" i="7"/>
  <c r="I115" i="7"/>
  <c r="J115" i="7"/>
  <c r="K115" i="7"/>
  <c r="L115" i="7"/>
  <c r="M115" i="7"/>
  <c r="N115" i="7"/>
  <c r="O115" i="7"/>
  <c r="P115" i="7"/>
  <c r="Q115" i="7"/>
  <c r="R115" i="7"/>
  <c r="S115" i="7"/>
  <c r="T115" i="7"/>
  <c r="U115" i="7"/>
  <c r="V115" i="7"/>
  <c r="W115" i="7"/>
  <c r="X115" i="7"/>
  <c r="Y115" i="7"/>
  <c r="Z115" i="7"/>
  <c r="I116" i="7"/>
  <c r="J116" i="7"/>
  <c r="K116" i="7"/>
  <c r="L116" i="7"/>
  <c r="M116" i="7"/>
  <c r="N116" i="7"/>
  <c r="O116" i="7"/>
  <c r="P116" i="7"/>
  <c r="Q116" i="7"/>
  <c r="R116" i="7"/>
  <c r="S116" i="7"/>
  <c r="T116" i="7"/>
  <c r="U116" i="7"/>
  <c r="V116" i="7"/>
  <c r="W116" i="7"/>
  <c r="X116" i="7"/>
  <c r="Y116" i="7"/>
  <c r="Z116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I189" i="7"/>
  <c r="J189" i="7"/>
  <c r="K189" i="7"/>
  <c r="L189" i="7"/>
  <c r="M189" i="7"/>
  <c r="N189" i="7"/>
  <c r="O189" i="7"/>
  <c r="P189" i="7"/>
  <c r="Q189" i="7"/>
  <c r="R189" i="7"/>
  <c r="S189" i="7"/>
  <c r="T189" i="7"/>
  <c r="U189" i="7"/>
  <c r="V189" i="7"/>
  <c r="W189" i="7"/>
  <c r="X189" i="7"/>
  <c r="Y189" i="7"/>
  <c r="Z189" i="7"/>
  <c r="I190" i="7"/>
  <c r="J190" i="7"/>
  <c r="K190" i="7"/>
  <c r="L190" i="7"/>
  <c r="M190" i="7"/>
  <c r="N190" i="7"/>
  <c r="O190" i="7"/>
  <c r="P190" i="7"/>
  <c r="Q190" i="7"/>
  <c r="R190" i="7"/>
  <c r="S190" i="7"/>
  <c r="T190" i="7"/>
  <c r="U190" i="7"/>
  <c r="V190" i="7"/>
  <c r="W190" i="7"/>
  <c r="X190" i="7"/>
  <c r="Y190" i="7"/>
  <c r="Z190" i="7"/>
  <c r="I191" i="7"/>
  <c r="J191" i="7"/>
  <c r="K191" i="7"/>
  <c r="L191" i="7"/>
  <c r="M191" i="7"/>
  <c r="N191" i="7"/>
  <c r="O191" i="7"/>
  <c r="P191" i="7"/>
  <c r="Q191" i="7"/>
  <c r="R191" i="7"/>
  <c r="S191" i="7"/>
  <c r="T191" i="7"/>
  <c r="U191" i="7"/>
  <c r="V191" i="7"/>
  <c r="W191" i="7"/>
  <c r="X191" i="7"/>
  <c r="Y191" i="7"/>
  <c r="Z191" i="7"/>
  <c r="I192" i="7"/>
  <c r="J192" i="7"/>
  <c r="K192" i="7"/>
  <c r="L192" i="7"/>
  <c r="M192" i="7"/>
  <c r="N192" i="7"/>
  <c r="O192" i="7"/>
  <c r="P192" i="7"/>
  <c r="Q192" i="7"/>
  <c r="R192" i="7"/>
  <c r="S192" i="7"/>
  <c r="T192" i="7"/>
  <c r="U192" i="7"/>
  <c r="V192" i="7"/>
  <c r="W192" i="7"/>
  <c r="X192" i="7"/>
  <c r="Y192" i="7"/>
  <c r="Z192" i="7"/>
  <c r="I193" i="7"/>
  <c r="J193" i="7"/>
  <c r="K193" i="7"/>
  <c r="L193" i="7"/>
  <c r="M193" i="7"/>
  <c r="N193" i="7"/>
  <c r="O193" i="7"/>
  <c r="P193" i="7"/>
  <c r="Q193" i="7"/>
  <c r="R193" i="7"/>
  <c r="S193" i="7"/>
  <c r="T193" i="7"/>
  <c r="U193" i="7"/>
  <c r="V193" i="7"/>
  <c r="W193" i="7"/>
  <c r="X193" i="7"/>
  <c r="Y193" i="7"/>
  <c r="Z193" i="7"/>
  <c r="I194" i="7"/>
  <c r="J194" i="7"/>
  <c r="K194" i="7"/>
  <c r="L194" i="7"/>
  <c r="M194" i="7"/>
  <c r="N194" i="7"/>
  <c r="O194" i="7"/>
  <c r="P194" i="7"/>
  <c r="Q194" i="7"/>
  <c r="R194" i="7"/>
  <c r="S194" i="7"/>
  <c r="T194" i="7"/>
  <c r="U194" i="7"/>
  <c r="V194" i="7"/>
  <c r="W194" i="7"/>
  <c r="X194" i="7"/>
  <c r="Y194" i="7"/>
  <c r="Z194" i="7"/>
  <c r="I195" i="7"/>
  <c r="J195" i="7"/>
  <c r="K195" i="7"/>
  <c r="L195" i="7"/>
  <c r="M195" i="7"/>
  <c r="N195" i="7"/>
  <c r="O195" i="7"/>
  <c r="P195" i="7"/>
  <c r="Q195" i="7"/>
  <c r="R195" i="7"/>
  <c r="S195" i="7"/>
  <c r="T195" i="7"/>
  <c r="U195" i="7"/>
  <c r="V195" i="7"/>
  <c r="W195" i="7"/>
  <c r="X195" i="7"/>
  <c r="Y195" i="7"/>
  <c r="Z195" i="7"/>
  <c r="I196" i="7"/>
  <c r="J196" i="7"/>
  <c r="K196" i="7"/>
  <c r="M196" i="7"/>
  <c r="N196" i="7"/>
  <c r="O196" i="7"/>
  <c r="P196" i="7"/>
  <c r="Q196" i="7"/>
  <c r="R196" i="7"/>
  <c r="S196" i="7"/>
  <c r="T196" i="7"/>
  <c r="U196" i="7"/>
  <c r="V196" i="7"/>
  <c r="W196" i="7"/>
  <c r="X196" i="7"/>
  <c r="Y196" i="7"/>
  <c r="Z196" i="7"/>
  <c r="I197" i="7"/>
  <c r="J197" i="7"/>
  <c r="K197" i="7"/>
  <c r="L197" i="7"/>
  <c r="M197" i="7"/>
  <c r="N197" i="7"/>
  <c r="O197" i="7"/>
  <c r="P197" i="7"/>
  <c r="Q197" i="7"/>
  <c r="R197" i="7"/>
  <c r="S197" i="7"/>
  <c r="T197" i="7"/>
  <c r="U197" i="7"/>
  <c r="V197" i="7"/>
  <c r="W197" i="7"/>
  <c r="X197" i="7"/>
  <c r="Y197" i="7"/>
  <c r="Z197" i="7"/>
  <c r="I198" i="7"/>
  <c r="J198" i="7"/>
  <c r="K198" i="7"/>
  <c r="L198" i="7"/>
  <c r="M198" i="7"/>
  <c r="N198" i="7"/>
  <c r="O198" i="7"/>
  <c r="P198" i="7"/>
  <c r="Q198" i="7"/>
  <c r="R198" i="7"/>
  <c r="S198" i="7"/>
  <c r="T198" i="7"/>
  <c r="U198" i="7"/>
  <c r="V198" i="7"/>
  <c r="W198" i="7"/>
  <c r="X198" i="7"/>
  <c r="Y198" i="7"/>
  <c r="Z198" i="7"/>
  <c r="I154" i="7"/>
  <c r="J154" i="7"/>
  <c r="K154" i="7"/>
  <c r="L154" i="7"/>
  <c r="M154" i="7"/>
  <c r="N154" i="7"/>
  <c r="O154" i="7"/>
  <c r="P154" i="7"/>
  <c r="Q154" i="7"/>
  <c r="R154" i="7"/>
  <c r="S154" i="7"/>
  <c r="T154" i="7"/>
  <c r="U154" i="7"/>
  <c r="V154" i="7"/>
  <c r="W154" i="7"/>
  <c r="X154" i="7"/>
  <c r="Y154" i="7"/>
  <c r="Z154" i="7"/>
  <c r="I155" i="7"/>
  <c r="J155" i="7"/>
  <c r="K155" i="7"/>
  <c r="L155" i="7"/>
  <c r="M155" i="7"/>
  <c r="N155" i="7"/>
  <c r="O155" i="7"/>
  <c r="P155" i="7"/>
  <c r="Q155" i="7"/>
  <c r="R155" i="7"/>
  <c r="S155" i="7"/>
  <c r="T155" i="7"/>
  <c r="U155" i="7"/>
  <c r="V155" i="7"/>
  <c r="W155" i="7"/>
  <c r="X155" i="7"/>
  <c r="Y155" i="7"/>
  <c r="Z155" i="7"/>
  <c r="I156" i="7"/>
  <c r="J156" i="7"/>
  <c r="K156" i="7"/>
  <c r="L156" i="7"/>
  <c r="M156" i="7"/>
  <c r="N156" i="7"/>
  <c r="O156" i="7"/>
  <c r="P156" i="7"/>
  <c r="Q156" i="7"/>
  <c r="R156" i="7"/>
  <c r="S156" i="7"/>
  <c r="T156" i="7"/>
  <c r="U156" i="7"/>
  <c r="V156" i="7"/>
  <c r="W156" i="7"/>
  <c r="X156" i="7"/>
  <c r="Y156" i="7"/>
  <c r="Z156" i="7"/>
  <c r="I157" i="7"/>
  <c r="J157" i="7"/>
  <c r="K157" i="7"/>
  <c r="L157" i="7"/>
  <c r="M157" i="7"/>
  <c r="N157" i="7"/>
  <c r="O157" i="7"/>
  <c r="P157" i="7"/>
  <c r="Q157" i="7"/>
  <c r="R157" i="7"/>
  <c r="S157" i="7"/>
  <c r="T157" i="7"/>
  <c r="U157" i="7"/>
  <c r="V157" i="7"/>
  <c r="W157" i="7"/>
  <c r="X157" i="7"/>
  <c r="Y157" i="7"/>
  <c r="Z157" i="7"/>
  <c r="I158" i="7"/>
  <c r="J158" i="7"/>
  <c r="K158" i="7"/>
  <c r="L158" i="7"/>
  <c r="M158" i="7"/>
  <c r="N158" i="7"/>
  <c r="O158" i="7"/>
  <c r="P158" i="7"/>
  <c r="Q158" i="7"/>
  <c r="R158" i="7"/>
  <c r="S158" i="7"/>
  <c r="T158" i="7"/>
  <c r="U158" i="7"/>
  <c r="V158" i="7"/>
  <c r="W158" i="7"/>
  <c r="X158" i="7"/>
  <c r="Y158" i="7"/>
  <c r="Z158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I160" i="7"/>
  <c r="J160" i="7"/>
  <c r="K160" i="7"/>
  <c r="L160" i="7"/>
  <c r="M160" i="7"/>
  <c r="N160" i="7"/>
  <c r="O160" i="7"/>
  <c r="P160" i="7"/>
  <c r="Q160" i="7"/>
  <c r="R160" i="7"/>
  <c r="S160" i="7"/>
  <c r="T160" i="7"/>
  <c r="U160" i="7"/>
  <c r="V160" i="7"/>
  <c r="W160" i="7"/>
  <c r="X160" i="7"/>
  <c r="Y160" i="7"/>
  <c r="Z160" i="7"/>
  <c r="I161" i="7"/>
  <c r="J161" i="7"/>
  <c r="K161" i="7"/>
  <c r="L161" i="7"/>
  <c r="M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I162" i="7"/>
  <c r="J162" i="7"/>
  <c r="K162" i="7"/>
  <c r="L162" i="7"/>
  <c r="M162" i="7"/>
  <c r="N162" i="7"/>
  <c r="O162" i="7"/>
  <c r="P162" i="7"/>
  <c r="Q162" i="7"/>
  <c r="R162" i="7"/>
  <c r="S162" i="7"/>
  <c r="T162" i="7"/>
  <c r="U162" i="7"/>
  <c r="V162" i="7"/>
  <c r="W162" i="7"/>
  <c r="X162" i="7"/>
  <c r="Y162" i="7"/>
  <c r="Z162" i="7"/>
  <c r="I163" i="7"/>
  <c r="J163" i="7"/>
  <c r="K163" i="7"/>
  <c r="L163" i="7"/>
  <c r="M163" i="7"/>
  <c r="N163" i="7"/>
  <c r="O163" i="7"/>
  <c r="P163" i="7"/>
  <c r="Q163" i="7"/>
  <c r="R163" i="7"/>
  <c r="S163" i="7"/>
  <c r="T163" i="7"/>
  <c r="U163" i="7"/>
  <c r="V163" i="7"/>
  <c r="W163" i="7"/>
  <c r="X163" i="7"/>
  <c r="Y163" i="7"/>
  <c r="Z163" i="7"/>
  <c r="H190" i="7"/>
  <c r="H191" i="7"/>
  <c r="H192" i="7"/>
  <c r="H193" i="7"/>
  <c r="H194" i="7"/>
  <c r="H195" i="7"/>
  <c r="H196" i="7"/>
  <c r="H197" i="7"/>
  <c r="H198" i="7"/>
  <c r="H189" i="7"/>
  <c r="H155" i="7"/>
  <c r="H156" i="7"/>
  <c r="H157" i="7"/>
  <c r="H158" i="7"/>
  <c r="H159" i="7"/>
  <c r="H160" i="7"/>
  <c r="H161" i="7"/>
  <c r="H162" i="7"/>
  <c r="H163" i="7"/>
  <c r="H154" i="7"/>
  <c r="H110" i="7"/>
  <c r="H109" i="7"/>
  <c r="H111" i="7"/>
  <c r="H112" i="7"/>
  <c r="H113" i="7"/>
  <c r="H114" i="7"/>
  <c r="H115" i="7"/>
  <c r="H116" i="7"/>
  <c r="H117" i="7"/>
  <c r="H108" i="7"/>
  <c r="W78" i="6"/>
  <c r="W77" i="6"/>
  <c r="W79" i="6" s="1"/>
  <c r="W76" i="6"/>
  <c r="W73" i="6"/>
  <c r="P45" i="6"/>
  <c r="P44" i="6"/>
  <c r="P43" i="6"/>
  <c r="P42" i="6"/>
  <c r="P41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E65" i="6"/>
  <c r="E64" i="6"/>
  <c r="F47" i="6"/>
  <c r="G47" i="6"/>
  <c r="H47" i="6"/>
  <c r="P46" i="6" s="1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E48" i="6"/>
  <c r="E47" i="6"/>
  <c r="W65" i="6"/>
  <c r="W64" i="6"/>
  <c r="V6" i="6"/>
  <c r="V9" i="6" s="1"/>
  <c r="AO80" i="5"/>
  <c r="AO81" i="5"/>
  <c r="AO82" i="5"/>
  <c r="AO83" i="5"/>
  <c r="AO84" i="5"/>
  <c r="AO85" i="5"/>
  <c r="AN80" i="5"/>
  <c r="AN81" i="5"/>
  <c r="AN82" i="5"/>
  <c r="AN83" i="5"/>
  <c r="AN84" i="5"/>
  <c r="AN85" i="5"/>
  <c r="AM80" i="5"/>
  <c r="AM81" i="5"/>
  <c r="AM82" i="5"/>
  <c r="AM83" i="5"/>
  <c r="AM84" i="5"/>
  <c r="AM85" i="5"/>
  <c r="AO79" i="5"/>
  <c r="E130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E131" i="5"/>
  <c r="E132" i="5"/>
  <c r="E133" i="5"/>
  <c r="E134" i="5"/>
  <c r="E135" i="5"/>
  <c r="E129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E95" i="5"/>
  <c r="E96" i="5"/>
  <c r="E97" i="5"/>
  <c r="E98" i="5"/>
  <c r="E99" i="5"/>
  <c r="E100" i="5"/>
  <c r="E94" i="5"/>
  <c r="AN79" i="5"/>
  <c r="AM79" i="5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W72" i="4"/>
  <c r="W81" i="4" s="1"/>
  <c r="V72" i="4"/>
  <c r="V81" i="4" s="1"/>
  <c r="U72" i="4"/>
  <c r="U81" i="4" s="1"/>
  <c r="T72" i="4"/>
  <c r="T81" i="4" s="1"/>
  <c r="S72" i="4"/>
  <c r="S81" i="4" s="1"/>
  <c r="R72" i="4"/>
  <c r="R81" i="4" s="1"/>
  <c r="Q72" i="4"/>
  <c r="Q81" i="4" s="1"/>
  <c r="P72" i="4"/>
  <c r="P81" i="4" s="1"/>
  <c r="O72" i="4"/>
  <c r="O81" i="4" s="1"/>
  <c r="N72" i="4"/>
  <c r="N81" i="4" s="1"/>
  <c r="M72" i="4"/>
  <c r="M81" i="4" s="1"/>
  <c r="L72" i="4"/>
  <c r="L81" i="4" s="1"/>
  <c r="K72" i="4"/>
  <c r="K81" i="4" s="1"/>
  <c r="J72" i="4"/>
  <c r="J81" i="4" s="1"/>
  <c r="I72" i="4"/>
  <c r="I81" i="4" s="1"/>
  <c r="H72" i="4"/>
  <c r="H81" i="4" s="1"/>
  <c r="G72" i="4"/>
  <c r="G81" i="4" s="1"/>
  <c r="F72" i="4"/>
  <c r="F81" i="4" s="1"/>
  <c r="E72" i="4"/>
  <c r="E81" i="4" s="1"/>
  <c r="W42" i="4"/>
  <c r="W41" i="4"/>
  <c r="W40" i="4"/>
  <c r="W37" i="4"/>
  <c r="W34" i="4"/>
  <c r="W31" i="4"/>
  <c r="W28" i="4"/>
  <c r="W43" i="4" s="1"/>
  <c r="V9" i="3"/>
  <c r="V8" i="3"/>
  <c r="V7" i="3"/>
</calcChain>
</file>

<file path=xl/sharedStrings.xml><?xml version="1.0" encoding="utf-8"?>
<sst xmlns="http://schemas.openxmlformats.org/spreadsheetml/2006/main" count="881" uniqueCount="155">
  <si>
    <t>ÍNDEX</t>
  </si>
  <si>
    <t>Població Ocupada Total</t>
  </si>
  <si>
    <t>Població Ocupada segon Jornada</t>
  </si>
  <si>
    <t xml:space="preserve">Població Ocupada segon situació profesional </t>
  </si>
  <si>
    <t>Población Ocupada segon duració contracte</t>
  </si>
  <si>
    <t>Población Ocupada segon rama de activitat</t>
  </si>
  <si>
    <t>Población ocupada segon grup ocupacional</t>
  </si>
  <si>
    <t>Font: Social Lab (Universitat de València) a partir de les microdades de l'EPA</t>
  </si>
  <si>
    <t>1.1</t>
  </si>
  <si>
    <t>POBLACIÓN OCUPADA TOTAL POR SEXO</t>
  </si>
  <si>
    <t>País Valencià</t>
  </si>
  <si>
    <t xml:space="preserve">Hòmens </t>
  </si>
  <si>
    <t>Dones</t>
  </si>
  <si>
    <t>Total</t>
  </si>
  <si>
    <t>1.2</t>
  </si>
  <si>
    <t>PROBLACIÓN OCUPADA SEGÚN EDAD</t>
  </si>
  <si>
    <t>Ambos sexos</t>
  </si>
  <si>
    <t>Hombres</t>
  </si>
  <si>
    <t>Mujeres</t>
  </si>
  <si>
    <t xml:space="preserve"> De 16 a 24 años</t>
  </si>
  <si>
    <t xml:space="preserve"> De 25 a 34 años</t>
  </si>
  <si>
    <t xml:space="preserve"> De 35 a 44 años</t>
  </si>
  <si>
    <t xml:space="preserve"> De 45 a 54 años</t>
  </si>
  <si>
    <t xml:space="preserve"> De 55 o más años</t>
  </si>
  <si>
    <t>1.3</t>
  </si>
  <si>
    <t>POBLACIÓN OCUPADA SEGÚN FORMACIÓN</t>
  </si>
  <si>
    <t xml:space="preserve">    Analfabetos</t>
  </si>
  <si>
    <t xml:space="preserve">    Estudios primarios incompletos</t>
  </si>
  <si>
    <t xml:space="preserve">    Educación primaria</t>
  </si>
  <si>
    <t xml:space="preserve">    Primera etapa de educación secundaria y similar</t>
  </si>
  <si>
    <t xml:space="preserve">    Segunda etapa de educación secundaria, con orientación general</t>
  </si>
  <si>
    <t xml:space="preserve">    Segunda etapa de educación secundaria con orientación profesional</t>
  </si>
  <si>
    <t xml:space="preserve">    Educación superior</t>
  </si>
  <si>
    <t>1.4</t>
  </si>
  <si>
    <t>POBLACIÓN OCUPADA SEGÚN NACIONALIDAD</t>
  </si>
  <si>
    <t xml:space="preserve">    Española</t>
  </si>
  <si>
    <t xml:space="preserve">    Extranjera: Total</t>
  </si>
  <si>
    <t xml:space="preserve">    Extranjera: Unión Europea</t>
  </si>
  <si>
    <t xml:space="preserve">    Extranjera: No pertenecientes a la Unión Europea</t>
  </si>
  <si>
    <t>2.1</t>
  </si>
  <si>
    <t>POBLACIÓN OCUPADA SEGÚN TIPO DE JORNADA</t>
  </si>
  <si>
    <t xml:space="preserve"> Completa</t>
  </si>
  <si>
    <t xml:space="preserve"> Parcial</t>
  </si>
  <si>
    <t>TASA DE PARCIALIDAD</t>
  </si>
  <si>
    <t>2.2</t>
  </si>
  <si>
    <t>POBLACIÓN OCUPADA SEGÚN TIPO DE JORNADA Y EDAD</t>
  </si>
  <si>
    <t>16 a 29 anys</t>
  </si>
  <si>
    <t>Completa</t>
  </si>
  <si>
    <t>Parcial</t>
  </si>
  <si>
    <t>30 a 44 anys</t>
  </si>
  <si>
    <t>45 a 54 anys</t>
  </si>
  <si>
    <t xml:space="preserve">55 a 64 anys </t>
  </si>
  <si>
    <t>65 anys i més</t>
  </si>
  <si>
    <t>2.3</t>
  </si>
  <si>
    <t>POBLACIÓN OCUPADA SEGÚN TIPO DE JORNADA Y FORMACIÓN</t>
  </si>
  <si>
    <t xml:space="preserve">Primera etapa d'educació secundaria o inferior </t>
  </si>
  <si>
    <t>Segona etapa d'educació secundaria</t>
  </si>
  <si>
    <t>Educació superior</t>
  </si>
  <si>
    <t>2.4</t>
  </si>
  <si>
    <t>POBLACIÓN OCUPADA SEGÚN NACIONALIDAD Y TIPO DE JORNADA</t>
  </si>
  <si>
    <t>Española</t>
  </si>
  <si>
    <t xml:space="preserve">  </t>
  </si>
  <si>
    <t>Española y doble nacionalidad</t>
  </si>
  <si>
    <t>Extranjera</t>
  </si>
  <si>
    <t>TOTAL</t>
  </si>
  <si>
    <t xml:space="preserve"> </t>
  </si>
  <si>
    <t>2.5</t>
  </si>
  <si>
    <t>POBLACIÓN OCUPADA SEGÚN NACIONALIDAD Y SEXO</t>
  </si>
  <si>
    <t>Hòmens</t>
  </si>
  <si>
    <t>3.1</t>
  </si>
  <si>
    <t>POBLACIÓN OCUPADA SEGÚN SITUACIÓN PROFESIONAL</t>
  </si>
  <si>
    <t>Empresari amb assalariats</t>
  </si>
  <si>
    <t>Treballador independent o empresari sense assalariats</t>
  </si>
  <si>
    <t>Membre d'una cooperativa</t>
  </si>
  <si>
    <t>Ajuda en l'empresa o negoci familiar</t>
  </si>
  <si>
    <t>Assalariat sector públic</t>
  </si>
  <si>
    <t>Assalariat sector privat</t>
  </si>
  <si>
    <t>Una altra situació</t>
  </si>
  <si>
    <t>sin datos</t>
  </si>
  <si>
    <t>3.2</t>
  </si>
  <si>
    <t>POBLACIÓN OCUPADA SEGÚN SITUACIÓN PROFESIONAL Y EDAD</t>
  </si>
  <si>
    <t>Pais Valencià</t>
  </si>
  <si>
    <t>3.3</t>
  </si>
  <si>
    <t>POBLACIÓN OCUPADA SEGÚN SITUACIÓN PROFESIONAL Y FORMACIÓN</t>
  </si>
  <si>
    <t>Paìs Valencià</t>
  </si>
  <si>
    <t>1era etapa de edu o inferior</t>
  </si>
  <si>
    <t>2nda etapa edu secun</t>
  </si>
  <si>
    <t>Educación supeior</t>
  </si>
  <si>
    <t>Empresario con asalariados</t>
  </si>
  <si>
    <t>Trabajador independiente o empresario sin asalariados</t>
  </si>
  <si>
    <t>Miembro de una cooperativa</t>
  </si>
  <si>
    <t>Ayuda en la empresa o negocio familiar</t>
  </si>
  <si>
    <t>Asalariado sector público</t>
  </si>
  <si>
    <t>Asalariado sector privado</t>
  </si>
  <si>
    <t>Otra situación</t>
  </si>
  <si>
    <t>3.4</t>
  </si>
  <si>
    <t>POBLACIÓN OCUPADA SEGÚN NACIONALIDAD Y SITUACIÓN PROFESIONAL</t>
  </si>
  <si>
    <t>3.5</t>
  </si>
  <si>
    <t>POBLACIÓN OCUPADA SEGÚN SEXO Y SITUACIÓN PROFESIONAL</t>
  </si>
  <si>
    <t>4.1</t>
  </si>
  <si>
    <t>POBLACIÓN OCUPADA SEGÚN DURACIÓN DE CONTRATO TOTAL</t>
  </si>
  <si>
    <t>País Valencia</t>
  </si>
  <si>
    <t>Indefinit</t>
  </si>
  <si>
    <t>Temporal</t>
  </si>
  <si>
    <t>TASA DE TEMPORALIDAD</t>
  </si>
  <si>
    <t>4.2</t>
  </si>
  <si>
    <t>POBLACIÓN OCUPADA SEGÚN DURACIÓN DEL CONTRATO Y EDAD</t>
  </si>
  <si>
    <t>16 a 29 años</t>
  </si>
  <si>
    <t>30 a 44 años</t>
  </si>
  <si>
    <t xml:space="preserve"> 45 a 54 años</t>
  </si>
  <si>
    <t>55 a 64 años</t>
  </si>
  <si>
    <t>65 años y màs</t>
  </si>
  <si>
    <t>4.3</t>
  </si>
  <si>
    <t>POBLACIÓN OCUPADA SEGÚN DURACIÓN DEL CONTRATO Y FORMACIÓN</t>
  </si>
  <si>
    <t>POBLACIÓN OCUPADA SEGÚN NACIONALIDAD Y DURACIÓN DEL CONTRATO</t>
  </si>
  <si>
    <t>5.1</t>
  </si>
  <si>
    <t>POBLACIÓN OCUPADA SEGÚN RAMA DE ACTIVIDAD</t>
  </si>
  <si>
    <t>Agricultura, ramaderia, silvicultura i pesca (codis *CNAE-0</t>
  </si>
  <si>
    <t>Indústria de l'alimentació, tèxtil, cuir, fusta i paper</t>
  </si>
  <si>
    <t>Indústries extractives, refí de petroli, indústria *químic</t>
  </si>
  <si>
    <t>Construcció de maquinària, equip elèctric i materials</t>
  </si>
  <si>
    <t>Construcció</t>
  </si>
  <si>
    <t>Comerç a l'engròs i al detall i les seues instal·lacions</t>
  </si>
  <si>
    <t>Transport i emmagatzematge. Informació i comunicacions</t>
  </si>
  <si>
    <t>Intermediació financera, segurs, activitats immobiliària</t>
  </si>
  <si>
    <t>Administració Pública, educació i activitats sanitàries</t>
  </si>
  <si>
    <t>Altres servicis</t>
  </si>
  <si>
    <t>5.2</t>
  </si>
  <si>
    <t>POBLACIÓN OCUPADA SEGÚN RAMA DE ACTIVIDAD Y EDAD</t>
  </si>
  <si>
    <t>5.3</t>
  </si>
  <si>
    <t>5.4</t>
  </si>
  <si>
    <t>POBLACIÓN OCUPADA SEGÚN RAMA DE ACTIVIDAD Y NACIONALIDAD</t>
  </si>
  <si>
    <t>5.5</t>
  </si>
  <si>
    <t>POBLACIÓN OCUPADA SEGÚN RAMA DE ACTIVIDAD Y SEXO</t>
  </si>
  <si>
    <t>6.1</t>
  </si>
  <si>
    <t>POBLACIÓN OCUPADA SEGÚN GRUPO OCUPACIONAL</t>
  </si>
  <si>
    <t>Ocupacions militars</t>
  </si>
  <si>
    <t>Directors i gerents</t>
  </si>
  <si>
    <t>Tècnics i Professionals científics i intel·lectuals</t>
  </si>
  <si>
    <t xml:space="preserve">Tècnics i Professionals de suport </t>
  </si>
  <si>
    <t>Empleats comptables, administratius i altres empleats de ofIicinas</t>
  </si>
  <si>
    <t>Treballadors de servicis de restauració, personals...</t>
  </si>
  <si>
    <t>Treballadors qualificats en el sector agrícola, ramader...</t>
  </si>
  <si>
    <t>Artesans i treballadors qualificats de les indústries manufactura</t>
  </si>
  <si>
    <t>Operadors d'instal·lacions i maquinària, i muntadors</t>
  </si>
  <si>
    <t>Ocupacions elementals</t>
  </si>
  <si>
    <t>6.2</t>
  </si>
  <si>
    <t>POBLACIÓN OCUPADA SEGÚN GRUPO OCUPACIONAL Y EDAD</t>
  </si>
  <si>
    <t>6.3</t>
  </si>
  <si>
    <t>POBLACIÓN OCUPADA SEGÚN GRUPO OCUPACIONAL Y FORMACIÓN</t>
  </si>
  <si>
    <t>6.4</t>
  </si>
  <si>
    <t>POBLACIÓN OCUPADA SEGÚN GRUPO OCUPACIONAL Y NACIONALIDAD</t>
  </si>
  <si>
    <t>6.5</t>
  </si>
  <si>
    <t>POBLACIÓN OCUPADA SEGÚN GRUPO OCUPACIONAL  Y SEXO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</si>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</sst>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/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/>
      <diagonal/>
    </border>
    <border>
      <left style="thin">
        <color rgb="FF70AD47"/>
      </left>
      <right style="thin">
        <color rgb="FF70AD47"/>
      </right>
      <top/>
      <bottom/>
      <diagonal/>
    </border>
    <border>
      <left style="thin">
        <color rgb="FF70AD47"/>
      </left>
      <right style="thin">
        <color rgb="FF70AD47"/>
      </right>
      <top/>
      <bottom style="thin">
        <color rgb="FF70AD47"/>
      </bottom>
      <diagonal/>
    </border>
    <border>
      <left/>
      <right style="thin">
        <color rgb="FF70AD47"/>
      </right>
      <top/>
      <bottom style="thin">
        <color rgb="FF70AD4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70AD47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70AD47"/>
      </bottom>
      <diagonal/>
    </border>
    <border>
      <left style="thin">
        <color rgb="FF000000"/>
      </left>
      <right style="thin">
        <color rgb="FF000000"/>
      </right>
      <top style="thin">
        <color rgb="FF70AD47"/>
      </top>
      <bottom/>
      <diagonal/>
    </border>
    <border>
      <left/>
      <right/>
      <top style="thin">
        <color rgb="FF70AD47"/>
      </top>
      <bottom style="thin">
        <color rgb="FF70AD47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rgb="FF000000"/>
      </left>
      <right style="thin">
        <color rgb="FF000000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rgb="FF000000"/>
      </left>
      <right style="thin">
        <color rgb="FF000000"/>
      </right>
      <top style="thin">
        <color theme="9" tint="0.5999938962981048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9" tint="0.59999389629810485"/>
      </bottom>
      <diagonal/>
    </border>
    <border>
      <left/>
      <right style="thin">
        <color rgb="FF70AD47"/>
      </right>
      <top style="thin">
        <color rgb="FF70AD47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0AD47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0" fillId="0" borderId="0" xfId="0" applyNumberFormat="1"/>
    <xf numFmtId="0" fontId="0" fillId="3" borderId="0" xfId="0" applyFill="1"/>
    <xf numFmtId="0" fontId="5" fillId="0" borderId="5" xfId="0" applyFont="1" applyBorder="1"/>
    <xf numFmtId="3" fontId="4" fillId="0" borderId="9" xfId="0" applyNumberFormat="1" applyFont="1" applyBorder="1"/>
    <xf numFmtId="0" fontId="5" fillId="0" borderId="9" xfId="0" applyFont="1" applyBorder="1"/>
    <xf numFmtId="3" fontId="5" fillId="0" borderId="9" xfId="0" applyNumberFormat="1" applyFont="1" applyBorder="1"/>
    <xf numFmtId="3" fontId="0" fillId="0" borderId="0" xfId="0" applyNumberFormat="1"/>
    <xf numFmtId="3" fontId="2" fillId="0" borderId="0" xfId="0" applyNumberFormat="1" applyFont="1"/>
    <xf numFmtId="0" fontId="5" fillId="3" borderId="4" xfId="0" applyFont="1" applyFill="1" applyBorder="1"/>
    <xf numFmtId="0" fontId="5" fillId="3" borderId="5" xfId="0" applyFont="1" applyFill="1" applyBorder="1"/>
    <xf numFmtId="0" fontId="5" fillId="2" borderId="5" xfId="0" applyFont="1" applyFill="1" applyBorder="1"/>
    <xf numFmtId="0" fontId="5" fillId="2" borderId="9" xfId="0" applyFont="1" applyFill="1" applyBorder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 textRotation="45"/>
    </xf>
    <xf numFmtId="0" fontId="0" fillId="0" borderId="0" xfId="0" applyAlignment="1">
      <alignment horizontal="center"/>
    </xf>
    <xf numFmtId="0" fontId="5" fillId="3" borderId="16" xfId="0" applyFont="1" applyFill="1" applyBorder="1"/>
    <xf numFmtId="0" fontId="5" fillId="3" borderId="0" xfId="0" applyFont="1" applyFill="1"/>
    <xf numFmtId="3" fontId="0" fillId="0" borderId="17" xfId="0" applyNumberFormat="1" applyBorder="1"/>
    <xf numFmtId="3" fontId="2" fillId="0" borderId="17" xfId="0" applyNumberFormat="1" applyFont="1" applyBorder="1"/>
    <xf numFmtId="0" fontId="2" fillId="0" borderId="18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vertical="center" wrapText="1" inden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 indent="1"/>
    </xf>
    <xf numFmtId="0" fontId="0" fillId="3" borderId="1" xfId="0" applyFill="1" applyBorder="1"/>
    <xf numFmtId="0" fontId="5" fillId="5" borderId="4" xfId="0" applyFont="1" applyFill="1" applyBorder="1"/>
    <xf numFmtId="0" fontId="5" fillId="5" borderId="5" xfId="0" applyFont="1" applyFill="1" applyBorder="1"/>
    <xf numFmtId="0" fontId="5" fillId="0" borderId="1" xfId="0" applyFont="1" applyBorder="1"/>
    <xf numFmtId="0" fontId="5" fillId="5" borderId="6" xfId="0" applyFont="1" applyFill="1" applyBorder="1"/>
    <xf numFmtId="0" fontId="5" fillId="5" borderId="22" xfId="0" applyFont="1" applyFill="1" applyBorder="1"/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3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3" fontId="0" fillId="0" borderId="23" xfId="0" applyNumberFormat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2" borderId="0" xfId="0" applyFill="1"/>
    <xf numFmtId="0" fontId="0" fillId="8" borderId="0" xfId="0" applyFill="1"/>
    <xf numFmtId="0" fontId="0" fillId="9" borderId="0" xfId="0" applyFill="1" applyAlignment="1">
      <alignment wrapText="1"/>
    </xf>
    <xf numFmtId="0" fontId="0" fillId="10" borderId="0" xfId="0" applyFill="1"/>
    <xf numFmtId="0" fontId="0" fillId="0" borderId="0" xfId="0" applyAlignment="1">
      <alignment horizontal="center" vertical="center" wrapText="1" indent="1"/>
    </xf>
    <xf numFmtId="0" fontId="0" fillId="11" borderId="0" xfId="0" applyFill="1"/>
    <xf numFmtId="0" fontId="6" fillId="11" borderId="0" xfId="0" applyFont="1" applyFill="1"/>
    <xf numFmtId="0" fontId="0" fillId="0" borderId="0" xfId="0" applyAlignment="1">
      <alignment wrapText="1" inden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2" fillId="11" borderId="0" xfId="1" applyFill="1" applyAlignment="1"/>
    <xf numFmtId="0" fontId="7" fillId="11" borderId="0" xfId="0" applyFont="1" applyFill="1" applyAlignment="1">
      <alignment horizontal="center" vertical="center"/>
    </xf>
    <xf numFmtId="0" fontId="12" fillId="11" borderId="0" xfId="1" applyFill="1" applyAlignment="1">
      <alignment horizontal="center"/>
    </xf>
    <xf numFmtId="0" fontId="10" fillId="2" borderId="0" xfId="0" applyFont="1" applyFill="1" applyAlignment="1">
      <alignment horizontal="center" vertical="center" wrapText="1" inden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 indent="1"/>
    </xf>
    <xf numFmtId="0" fontId="8" fillId="2" borderId="12" xfId="0" applyFont="1" applyFill="1" applyBorder="1" applyAlignment="1">
      <alignment horizontal="center" vertical="center" wrapText="1" indent="1"/>
    </xf>
    <xf numFmtId="10" fontId="1" fillId="0" borderId="0" xfId="0" applyNumberFormat="1" applyFont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45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0" borderId="0" xfId="0" applyFont="1" applyAlignment="1">
      <alignment horizontal="center" wrapText="1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indent="1"/>
    </xf>
    <xf numFmtId="0" fontId="5" fillId="2" borderId="10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textRotation="255" wrapText="1" indent="1"/>
    </xf>
    <xf numFmtId="0" fontId="11" fillId="2" borderId="13" xfId="0" applyFont="1" applyFill="1" applyBorder="1" applyAlignment="1">
      <alignment horizontal="center" vertical="center" textRotation="255" wrapText="1" indent="1"/>
    </xf>
    <xf numFmtId="0" fontId="0" fillId="0" borderId="25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textRotation="255" wrapText="1" indent="1"/>
    </xf>
    <xf numFmtId="0" fontId="9" fillId="2" borderId="13" xfId="0" applyFont="1" applyFill="1" applyBorder="1" applyAlignment="1">
      <alignment horizontal="center" vertical="center" textRotation="255" wrapText="1" indent="1"/>
    </xf>
    <xf numFmtId="0" fontId="9" fillId="2" borderId="1" xfId="0" applyFont="1" applyFill="1" applyBorder="1" applyAlignment="1">
      <alignment horizontal="center" vertical="center" textRotation="255" wrapText="1" indent="1"/>
    </xf>
    <xf numFmtId="0" fontId="0" fillId="2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255" wrapText="1" indent="1"/>
    </xf>
    <xf numFmtId="0" fontId="5" fillId="6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indent="2"/>
    </xf>
    <xf numFmtId="0" fontId="5" fillId="2" borderId="7" xfId="0" applyFont="1" applyFill="1" applyBorder="1" applyAlignment="1">
      <alignment horizontal="center" vertical="center" wrapText="1" indent="2"/>
    </xf>
    <xf numFmtId="0" fontId="5" fillId="2" borderId="8" xfId="0" applyFont="1" applyFill="1" applyBorder="1" applyAlignment="1">
      <alignment horizontal="center" vertical="center" wrapText="1" indent="2"/>
    </xf>
    <xf numFmtId="0" fontId="0" fillId="0" borderId="1" xfId="0" applyBorder="1" applyAlignment="1">
      <alignment horizontal="center" wrapText="1"/>
    </xf>
    <xf numFmtId="0" fontId="2" fillId="0" borderId="26" xfId="0" applyFont="1" applyBorder="1" applyAlignment="1">
      <alignment horizontal="center" textRotation="45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textRotation="255"/>
    </xf>
    <xf numFmtId="0" fontId="0" fillId="0" borderId="24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255" wrapText="1"/>
    </xf>
    <xf numFmtId="0" fontId="10" fillId="2" borderId="0" xfId="0" applyFont="1" applyFill="1" applyAlignment="1">
      <alignment horizontal="center" vertical="center" textRotation="255"/>
    </xf>
    <xf numFmtId="0" fontId="0" fillId="10" borderId="0" xfId="0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textRotation="255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OCUPADA SEGÚN NACIONALIDAD Y TIPO DE JORNADA Comunidad Valenciana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'P.O segon Jornada'!$C$79:$D$79</c:f>
              <c:strCache>
                <c:ptCount val="2"/>
                <c:pt idx="0">
                  <c:v>TOTAL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Jornada'!$E$69:$W$69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Jornada'!$E$79:$W$79</c:f>
              <c:numCache>
                <c:formatCode>#,##0</c:formatCode>
                <c:ptCount val="19"/>
                <c:pt idx="0">
                  <c:v>1771642</c:v>
                </c:pt>
                <c:pt idx="1">
                  <c:v>1851202</c:v>
                </c:pt>
                <c:pt idx="2">
                  <c:v>1925422</c:v>
                </c:pt>
                <c:pt idx="3">
                  <c:v>1936552</c:v>
                </c:pt>
                <c:pt idx="4">
                  <c:v>1711082</c:v>
                </c:pt>
                <c:pt idx="5">
                  <c:v>1600492</c:v>
                </c:pt>
                <c:pt idx="6">
                  <c:v>1600827</c:v>
                </c:pt>
                <c:pt idx="7">
                  <c:v>1495158</c:v>
                </c:pt>
                <c:pt idx="8">
                  <c:v>1416145</c:v>
                </c:pt>
                <c:pt idx="9">
                  <c:v>1449185</c:v>
                </c:pt>
                <c:pt idx="10">
                  <c:v>1505896</c:v>
                </c:pt>
                <c:pt idx="11">
                  <c:v>1553916</c:v>
                </c:pt>
                <c:pt idx="12">
                  <c:v>1592046</c:v>
                </c:pt>
                <c:pt idx="13">
                  <c:v>1713127</c:v>
                </c:pt>
                <c:pt idx="14">
                  <c:v>1745271</c:v>
                </c:pt>
                <c:pt idx="15">
                  <c:v>1644512</c:v>
                </c:pt>
                <c:pt idx="16">
                  <c:v>1719839</c:v>
                </c:pt>
                <c:pt idx="17">
                  <c:v>1834768</c:v>
                </c:pt>
                <c:pt idx="18">
                  <c:v>1877506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4-40D8-A7FD-FD0B0BC4DA9B}"/>
            </c:ext>
          </c:extLst>
        </c:ser>
        <c:ser>
          <c:idx val="1"/>
          <c:order val="1"/>
          <c:tx>
            <c:strRef>
              <c:f>'P.O segon Jornada'!$C$80:$D$80</c:f>
              <c:strCache>
                <c:ptCount val="2"/>
                <c:pt idx="0">
                  <c:v>TOTAL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Jornada'!$E$69:$W$69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Jornada'!$E$80:$W$80</c:f>
              <c:numCache>
                <c:formatCode>#,##0</c:formatCode>
                <c:ptCount val="19"/>
                <c:pt idx="0">
                  <c:v>282923</c:v>
                </c:pt>
                <c:pt idx="1">
                  <c:v>317842</c:v>
                </c:pt>
                <c:pt idx="2">
                  <c:v>296152</c:v>
                </c:pt>
                <c:pt idx="3">
                  <c:v>298398</c:v>
                </c:pt>
                <c:pt idx="4">
                  <c:v>301903</c:v>
                </c:pt>
                <c:pt idx="5">
                  <c:v>315614</c:v>
                </c:pt>
                <c:pt idx="6">
                  <c:v>310860</c:v>
                </c:pt>
                <c:pt idx="7">
                  <c:v>320987</c:v>
                </c:pt>
                <c:pt idx="8">
                  <c:v>341688</c:v>
                </c:pt>
                <c:pt idx="9">
                  <c:v>356337</c:v>
                </c:pt>
                <c:pt idx="10">
                  <c:v>361244</c:v>
                </c:pt>
                <c:pt idx="11">
                  <c:v>365711</c:v>
                </c:pt>
                <c:pt idx="12">
                  <c:v>374578</c:v>
                </c:pt>
                <c:pt idx="13">
                  <c:v>338421</c:v>
                </c:pt>
                <c:pt idx="14">
                  <c:v>340999</c:v>
                </c:pt>
                <c:pt idx="15">
                  <c:v>301149</c:v>
                </c:pt>
                <c:pt idx="16">
                  <c:v>329064</c:v>
                </c:pt>
                <c:pt idx="17">
                  <c:v>333157</c:v>
                </c:pt>
                <c:pt idx="18">
                  <c:v>363092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4-40D8-A7FD-FD0B0BC4DA9B}"/>
            </c:ext>
          </c:extLst>
        </c:ser>
        <c:ser>
          <c:idx val="2"/>
          <c:order val="2"/>
          <c:tx>
            <c:strRef>
              <c:f>'P.O segon Jornada'!$C$81:$D$81</c:f>
              <c:strCache>
                <c:ptCount val="2"/>
                <c:pt idx="0">
                  <c:v>TOTAL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Jornada'!$E$69:$W$69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Jornada'!$E$81:$W$81</c:f>
              <c:numCache>
                <c:formatCode>#,##0</c:formatCode>
                <c:ptCount val="19"/>
                <c:pt idx="0">
                  <c:v>2054565</c:v>
                </c:pt>
                <c:pt idx="1">
                  <c:v>2169044</c:v>
                </c:pt>
                <c:pt idx="2">
                  <c:v>2221574</c:v>
                </c:pt>
                <c:pt idx="3">
                  <c:v>2234950</c:v>
                </c:pt>
                <c:pt idx="4">
                  <c:v>2012985</c:v>
                </c:pt>
                <c:pt idx="5">
                  <c:v>1916106</c:v>
                </c:pt>
                <c:pt idx="6">
                  <c:v>1911687</c:v>
                </c:pt>
                <c:pt idx="7">
                  <c:v>1816145</c:v>
                </c:pt>
                <c:pt idx="8">
                  <c:v>1757833</c:v>
                </c:pt>
                <c:pt idx="9">
                  <c:v>1805522</c:v>
                </c:pt>
                <c:pt idx="10">
                  <c:v>1867140</c:v>
                </c:pt>
                <c:pt idx="11">
                  <c:v>1919627</c:v>
                </c:pt>
                <c:pt idx="12">
                  <c:v>1966624</c:v>
                </c:pt>
                <c:pt idx="13">
                  <c:v>2051548</c:v>
                </c:pt>
                <c:pt idx="14">
                  <c:v>2086270</c:v>
                </c:pt>
                <c:pt idx="15">
                  <c:v>1945661</c:v>
                </c:pt>
                <c:pt idx="16">
                  <c:v>2048903</c:v>
                </c:pt>
                <c:pt idx="17">
                  <c:v>2167925</c:v>
                </c:pt>
                <c:pt idx="18">
                  <c:v>2240598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4-40D8-A7FD-FD0B0BC4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5351"/>
        <c:axId val="6607879"/>
      </c:lineChart>
      <c:catAx>
        <c:axId val="6585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607879"/>
        <c:crosses val="autoZero"/>
        <c:auto val="1"/>
        <c:lblAlgn val="ctr"/>
        <c:lblOffset val="100"/>
        <c:noMultiLvlLbl val="0"/>
      </c:catAx>
      <c:valAx>
        <c:axId val="6607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585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OCUPADA SEGÚN TIPO DE JORNADA Y FORMACIÓN Comunidad Valenciana</a:t>
            </a:r>
          </a:p>
        </c:rich>
      </c:tx>
      <c:layout>
        <c:manualLayout>
          <c:xMode val="edge"/>
          <c:yMode val="edge"/>
          <c:x val="0.13289607416094262"/>
          <c:y val="1.871657754010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'P.O segon Jornada'!$C$60:$D$60</c:f>
              <c:strCache>
                <c:ptCount val="2"/>
                <c:pt idx="0">
                  <c:v>Total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Jornada'!$E$50:$W$50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Jornada'!$E$60:$W$60</c:f>
              <c:numCache>
                <c:formatCode>#,##0</c:formatCode>
                <c:ptCount val="19"/>
                <c:pt idx="0">
                  <c:v>1771642</c:v>
                </c:pt>
                <c:pt idx="1">
                  <c:v>1851200</c:v>
                </c:pt>
                <c:pt idx="2">
                  <c:v>1925423</c:v>
                </c:pt>
                <c:pt idx="3">
                  <c:v>1936552</c:v>
                </c:pt>
                <c:pt idx="4">
                  <c:v>1711084</c:v>
                </c:pt>
                <c:pt idx="5">
                  <c:v>1600492</c:v>
                </c:pt>
                <c:pt idx="6">
                  <c:v>1600828</c:v>
                </c:pt>
                <c:pt idx="7">
                  <c:v>1495160</c:v>
                </c:pt>
                <c:pt idx="8">
                  <c:v>1416145</c:v>
                </c:pt>
                <c:pt idx="9">
                  <c:v>1449184</c:v>
                </c:pt>
                <c:pt idx="10">
                  <c:v>1505895</c:v>
                </c:pt>
                <c:pt idx="11">
                  <c:v>1553914</c:v>
                </c:pt>
                <c:pt idx="12">
                  <c:v>1592046</c:v>
                </c:pt>
                <c:pt idx="13">
                  <c:v>1713125</c:v>
                </c:pt>
                <c:pt idx="14">
                  <c:v>1745270</c:v>
                </c:pt>
                <c:pt idx="15">
                  <c:v>1644511</c:v>
                </c:pt>
                <c:pt idx="16">
                  <c:v>1719840</c:v>
                </c:pt>
                <c:pt idx="17">
                  <c:v>1834767</c:v>
                </c:pt>
                <c:pt idx="18">
                  <c:v>1926277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8-4404-8714-C1BCC1DB17D2}"/>
            </c:ext>
          </c:extLst>
        </c:ser>
        <c:ser>
          <c:idx val="1"/>
          <c:order val="1"/>
          <c:tx>
            <c:strRef>
              <c:f>'P.O segon Jornada'!$C$61:$D$61</c:f>
              <c:strCache>
                <c:ptCount val="2"/>
                <c:pt idx="0">
                  <c:v>Total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Jornada'!$E$50:$W$50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Jornada'!$E$61:$W$61</c:f>
              <c:numCache>
                <c:formatCode>#,##0</c:formatCode>
                <c:ptCount val="19"/>
                <c:pt idx="0">
                  <c:v>282924</c:v>
                </c:pt>
                <c:pt idx="1">
                  <c:v>317841</c:v>
                </c:pt>
                <c:pt idx="2">
                  <c:v>296154</c:v>
                </c:pt>
                <c:pt idx="3">
                  <c:v>298400</c:v>
                </c:pt>
                <c:pt idx="4">
                  <c:v>301902</c:v>
                </c:pt>
                <c:pt idx="5">
                  <c:v>315614</c:v>
                </c:pt>
                <c:pt idx="6">
                  <c:v>310860</c:v>
                </c:pt>
                <c:pt idx="7">
                  <c:v>320988</c:v>
                </c:pt>
                <c:pt idx="8">
                  <c:v>341688</c:v>
                </c:pt>
                <c:pt idx="9">
                  <c:v>356337</c:v>
                </c:pt>
                <c:pt idx="10">
                  <c:v>361245</c:v>
                </c:pt>
                <c:pt idx="11">
                  <c:v>365712</c:v>
                </c:pt>
                <c:pt idx="12">
                  <c:v>374577</c:v>
                </c:pt>
                <c:pt idx="13">
                  <c:v>338422</c:v>
                </c:pt>
                <c:pt idx="14">
                  <c:v>341000</c:v>
                </c:pt>
                <c:pt idx="15">
                  <c:v>301150</c:v>
                </c:pt>
                <c:pt idx="16">
                  <c:v>329064</c:v>
                </c:pt>
                <c:pt idx="17">
                  <c:v>333155</c:v>
                </c:pt>
                <c:pt idx="18">
                  <c:v>363092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8-4404-8714-C1BCC1DB17D2}"/>
            </c:ext>
          </c:extLst>
        </c:ser>
        <c:ser>
          <c:idx val="2"/>
          <c:order val="2"/>
          <c:tx>
            <c:strRef>
              <c:f>'P.O segon Jornada'!$C$62:$D$62</c:f>
              <c:strCache>
                <c:ptCount val="2"/>
                <c:pt idx="0">
                  <c:v>Total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Jornada'!$E$50:$W$50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Jornada'!$E$62:$W$62</c:f>
              <c:numCache>
                <c:formatCode>#,##0</c:formatCode>
                <c:ptCount val="19"/>
                <c:pt idx="0">
                  <c:v>2054566</c:v>
                </c:pt>
                <c:pt idx="1">
                  <c:v>2169041</c:v>
                </c:pt>
                <c:pt idx="2">
                  <c:v>2221577</c:v>
                </c:pt>
                <c:pt idx="3">
                  <c:v>2234952</c:v>
                </c:pt>
                <c:pt idx="4">
                  <c:v>2012986</c:v>
                </c:pt>
                <c:pt idx="5">
                  <c:v>1916106</c:v>
                </c:pt>
                <c:pt idx="6">
                  <c:v>1911688</c:v>
                </c:pt>
                <c:pt idx="7">
                  <c:v>1816148</c:v>
                </c:pt>
                <c:pt idx="8">
                  <c:v>1757833</c:v>
                </c:pt>
                <c:pt idx="9">
                  <c:v>1805521</c:v>
                </c:pt>
                <c:pt idx="10">
                  <c:v>1867140</c:v>
                </c:pt>
                <c:pt idx="11">
                  <c:v>1919626</c:v>
                </c:pt>
                <c:pt idx="12">
                  <c:v>1966623</c:v>
                </c:pt>
                <c:pt idx="13">
                  <c:v>2051547</c:v>
                </c:pt>
                <c:pt idx="14">
                  <c:v>2086270</c:v>
                </c:pt>
                <c:pt idx="15">
                  <c:v>1945661</c:v>
                </c:pt>
                <c:pt idx="16">
                  <c:v>2048904</c:v>
                </c:pt>
                <c:pt idx="17">
                  <c:v>2167922</c:v>
                </c:pt>
                <c:pt idx="18">
                  <c:v>2289369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38-4404-8714-C1BCC1DB1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858951"/>
        <c:axId val="1955860999"/>
      </c:lineChart>
      <c:catAx>
        <c:axId val="1955858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955860999"/>
        <c:crosses val="autoZero"/>
        <c:auto val="1"/>
        <c:lblAlgn val="ctr"/>
        <c:lblOffset val="100"/>
        <c:noMultiLvlLbl val="0"/>
      </c:catAx>
      <c:valAx>
        <c:axId val="1955860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955858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OCUPADA SEGÚN TIPO DE JORNADA Y EDAD, Comunidad Valenciana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'P.O segon Jornada'!$C$41:$D$41</c:f>
              <c:strCache>
                <c:ptCount val="2"/>
                <c:pt idx="0">
                  <c:v>Total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Jornada'!$E$25:$W$25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Jornada'!$E$41:$W$41</c:f>
              <c:numCache>
                <c:formatCode>#,##0</c:formatCode>
                <c:ptCount val="19"/>
                <c:pt idx="0">
                  <c:v>1771641</c:v>
                </c:pt>
                <c:pt idx="1">
                  <c:v>1851202</c:v>
                </c:pt>
                <c:pt idx="2">
                  <c:v>1925424</c:v>
                </c:pt>
                <c:pt idx="3">
                  <c:v>1936552</c:v>
                </c:pt>
                <c:pt idx="4">
                  <c:v>1711082</c:v>
                </c:pt>
                <c:pt idx="5">
                  <c:v>1600491</c:v>
                </c:pt>
                <c:pt idx="6">
                  <c:v>1600828</c:v>
                </c:pt>
                <c:pt idx="7">
                  <c:v>1495158</c:v>
                </c:pt>
                <c:pt idx="8">
                  <c:v>1416145</c:v>
                </c:pt>
                <c:pt idx="9">
                  <c:v>1449184</c:v>
                </c:pt>
                <c:pt idx="10">
                  <c:v>1505895</c:v>
                </c:pt>
                <c:pt idx="11">
                  <c:v>1553916</c:v>
                </c:pt>
                <c:pt idx="12">
                  <c:v>1592046</c:v>
                </c:pt>
                <c:pt idx="13">
                  <c:v>1713125</c:v>
                </c:pt>
                <c:pt idx="14">
                  <c:v>1745271</c:v>
                </c:pt>
                <c:pt idx="15">
                  <c:v>1644511</c:v>
                </c:pt>
                <c:pt idx="16">
                  <c:v>1719838</c:v>
                </c:pt>
                <c:pt idx="17">
                  <c:v>1834768</c:v>
                </c:pt>
                <c:pt idx="18">
                  <c:v>1877506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4-42FD-91C7-AE35CED710F5}"/>
            </c:ext>
          </c:extLst>
        </c:ser>
        <c:ser>
          <c:idx val="1"/>
          <c:order val="1"/>
          <c:tx>
            <c:strRef>
              <c:f>'P.O segon Jornada'!$C$42:$D$42</c:f>
              <c:strCache>
                <c:ptCount val="2"/>
                <c:pt idx="0">
                  <c:v>Total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Jornada'!$E$25:$W$25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Jornada'!$E$42:$W$42</c:f>
              <c:numCache>
                <c:formatCode>#,##0</c:formatCode>
                <c:ptCount val="19"/>
                <c:pt idx="0">
                  <c:v>282923</c:v>
                </c:pt>
                <c:pt idx="1">
                  <c:v>317842</c:v>
                </c:pt>
                <c:pt idx="2">
                  <c:v>296153</c:v>
                </c:pt>
                <c:pt idx="3">
                  <c:v>298399</c:v>
                </c:pt>
                <c:pt idx="4">
                  <c:v>301903</c:v>
                </c:pt>
                <c:pt idx="5">
                  <c:v>315613</c:v>
                </c:pt>
                <c:pt idx="6">
                  <c:v>310860</c:v>
                </c:pt>
                <c:pt idx="7">
                  <c:v>320988</c:v>
                </c:pt>
                <c:pt idx="8">
                  <c:v>341688</c:v>
                </c:pt>
                <c:pt idx="9">
                  <c:v>356337</c:v>
                </c:pt>
                <c:pt idx="10">
                  <c:v>361244</c:v>
                </c:pt>
                <c:pt idx="11">
                  <c:v>365710</c:v>
                </c:pt>
                <c:pt idx="12">
                  <c:v>374578</c:v>
                </c:pt>
                <c:pt idx="13">
                  <c:v>338422</c:v>
                </c:pt>
                <c:pt idx="14">
                  <c:v>340999</c:v>
                </c:pt>
                <c:pt idx="15">
                  <c:v>301149</c:v>
                </c:pt>
                <c:pt idx="16">
                  <c:v>329064</c:v>
                </c:pt>
                <c:pt idx="17">
                  <c:v>333157</c:v>
                </c:pt>
                <c:pt idx="18">
                  <c:v>363093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4-42FD-91C7-AE35CED710F5}"/>
            </c:ext>
          </c:extLst>
        </c:ser>
        <c:ser>
          <c:idx val="2"/>
          <c:order val="2"/>
          <c:tx>
            <c:strRef>
              <c:f>'P.O segon Jornada'!$C$43:$D$43</c:f>
              <c:strCache>
                <c:ptCount val="2"/>
                <c:pt idx="0">
                  <c:v>Total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Jornada'!$E$25:$W$25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Jornada'!$E$43:$W$43</c:f>
              <c:numCache>
                <c:formatCode>#,##0</c:formatCode>
                <c:ptCount val="19"/>
                <c:pt idx="0">
                  <c:v>2054564</c:v>
                </c:pt>
                <c:pt idx="1">
                  <c:v>2169044</c:v>
                </c:pt>
                <c:pt idx="2">
                  <c:v>2221577</c:v>
                </c:pt>
                <c:pt idx="3">
                  <c:v>2234951</c:v>
                </c:pt>
                <c:pt idx="4">
                  <c:v>2012985</c:v>
                </c:pt>
                <c:pt idx="5">
                  <c:v>1916104</c:v>
                </c:pt>
                <c:pt idx="6">
                  <c:v>1911688</c:v>
                </c:pt>
                <c:pt idx="7">
                  <c:v>1816146</c:v>
                </c:pt>
                <c:pt idx="8">
                  <c:v>1757833</c:v>
                </c:pt>
                <c:pt idx="9">
                  <c:v>1805521</c:v>
                </c:pt>
                <c:pt idx="10">
                  <c:v>1867139</c:v>
                </c:pt>
                <c:pt idx="11">
                  <c:v>1919626</c:v>
                </c:pt>
                <c:pt idx="12">
                  <c:v>1966624</c:v>
                </c:pt>
                <c:pt idx="13">
                  <c:v>2051547</c:v>
                </c:pt>
                <c:pt idx="14">
                  <c:v>2086270</c:v>
                </c:pt>
                <c:pt idx="15">
                  <c:v>1945660</c:v>
                </c:pt>
                <c:pt idx="16">
                  <c:v>2048902</c:v>
                </c:pt>
                <c:pt idx="17">
                  <c:v>2167925</c:v>
                </c:pt>
                <c:pt idx="18">
                  <c:v>2240599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4-42FD-91C7-AE35CED71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36232"/>
        <c:axId val="245238280"/>
      </c:lineChart>
      <c:catAx>
        <c:axId val="24523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245238280"/>
        <c:crosses val="autoZero"/>
        <c:auto val="1"/>
        <c:lblAlgn val="ctr"/>
        <c:lblOffset val="100"/>
        <c:noMultiLvlLbl val="0"/>
      </c:catAx>
      <c:valAx>
        <c:axId val="24523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24523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OCUPADA SEGÚN NACIONALIDAD Y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'P.O segon Jornada'!$C$89:$D$89</c:f>
              <c:strCache>
                <c:ptCount val="2"/>
                <c:pt idx="0">
                  <c:v>Hòmens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Jornada'!$E$89:$W$89</c:f>
              <c:numCache>
                <c:formatCode>#,##0</c:formatCode>
                <c:ptCount val="19"/>
                <c:pt idx="0">
                  <c:v>1175813</c:v>
                </c:pt>
                <c:pt idx="1">
                  <c:v>1215800</c:v>
                </c:pt>
                <c:pt idx="2">
                  <c:v>1250529</c:v>
                </c:pt>
                <c:pt idx="3">
                  <c:v>1234403</c:v>
                </c:pt>
                <c:pt idx="4">
                  <c:v>1052774</c:v>
                </c:pt>
                <c:pt idx="5">
                  <c:v>983065</c:v>
                </c:pt>
                <c:pt idx="6">
                  <c:v>983577</c:v>
                </c:pt>
                <c:pt idx="7">
                  <c:v>915943</c:v>
                </c:pt>
                <c:pt idx="8">
                  <c:v>871318</c:v>
                </c:pt>
                <c:pt idx="9">
                  <c:v>893377</c:v>
                </c:pt>
                <c:pt idx="10">
                  <c:v>906112</c:v>
                </c:pt>
                <c:pt idx="11">
                  <c:v>951682</c:v>
                </c:pt>
                <c:pt idx="12">
                  <c:v>994026</c:v>
                </c:pt>
                <c:pt idx="13">
                  <c:v>1033574</c:v>
                </c:pt>
                <c:pt idx="14">
                  <c:v>1068562</c:v>
                </c:pt>
                <c:pt idx="15">
                  <c:v>1004263</c:v>
                </c:pt>
                <c:pt idx="16">
                  <c:v>1033665</c:v>
                </c:pt>
                <c:pt idx="17">
                  <c:v>1086309</c:v>
                </c:pt>
                <c:pt idx="18">
                  <c:v>1109562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D-4620-8D25-B07C9C9592F4}"/>
            </c:ext>
          </c:extLst>
        </c:ser>
        <c:ser>
          <c:idx val="1"/>
          <c:order val="1"/>
          <c:tx>
            <c:strRef>
              <c:f>'P.O segon Jornada'!$C$90:$D$90</c:f>
              <c:strCache>
                <c:ptCount val="2"/>
                <c:pt idx="0">
                  <c:v>Hòmens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Jornada'!$E$90:$W$90</c:f>
              <c:numCache>
                <c:formatCode>#,##0</c:formatCode>
                <c:ptCount val="19"/>
                <c:pt idx="0">
                  <c:v>59729</c:v>
                </c:pt>
                <c:pt idx="1">
                  <c:v>73566</c:v>
                </c:pt>
                <c:pt idx="2">
                  <c:v>64329</c:v>
                </c:pt>
                <c:pt idx="3">
                  <c:v>70452</c:v>
                </c:pt>
                <c:pt idx="4">
                  <c:v>79444</c:v>
                </c:pt>
                <c:pt idx="5">
                  <c:v>91000</c:v>
                </c:pt>
                <c:pt idx="6">
                  <c:v>75529</c:v>
                </c:pt>
                <c:pt idx="7">
                  <c:v>75062</c:v>
                </c:pt>
                <c:pt idx="8">
                  <c:v>108096</c:v>
                </c:pt>
                <c:pt idx="9">
                  <c:v>105195</c:v>
                </c:pt>
                <c:pt idx="10">
                  <c:v>110140</c:v>
                </c:pt>
                <c:pt idx="11">
                  <c:v>105893</c:v>
                </c:pt>
                <c:pt idx="12">
                  <c:v>106381</c:v>
                </c:pt>
                <c:pt idx="13">
                  <c:v>98269</c:v>
                </c:pt>
                <c:pt idx="14">
                  <c:v>92331</c:v>
                </c:pt>
                <c:pt idx="15">
                  <c:v>82366</c:v>
                </c:pt>
                <c:pt idx="16">
                  <c:v>86805</c:v>
                </c:pt>
                <c:pt idx="17">
                  <c:v>89052</c:v>
                </c:pt>
                <c:pt idx="18">
                  <c:v>100389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CD-4620-8D25-B07C9C9592F4}"/>
            </c:ext>
          </c:extLst>
        </c:ser>
        <c:ser>
          <c:idx val="2"/>
          <c:order val="2"/>
          <c:tx>
            <c:strRef>
              <c:f>'P.O segon Jornada'!$C$91:$D$91</c:f>
              <c:strCache>
                <c:ptCount val="2"/>
                <c:pt idx="0">
                  <c:v>Hòmens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Jornada'!$E$91:$W$91</c:f>
              <c:numCache>
                <c:formatCode>#,##0</c:formatCode>
                <c:ptCount val="19"/>
                <c:pt idx="0">
                  <c:v>1235542</c:v>
                </c:pt>
                <c:pt idx="1">
                  <c:v>1289366</c:v>
                </c:pt>
                <c:pt idx="2">
                  <c:v>1314858</c:v>
                </c:pt>
                <c:pt idx="3">
                  <c:v>1304855</c:v>
                </c:pt>
                <c:pt idx="4">
                  <c:v>1132218</c:v>
                </c:pt>
                <c:pt idx="5">
                  <c:v>1074065</c:v>
                </c:pt>
                <c:pt idx="6">
                  <c:v>1059106</c:v>
                </c:pt>
                <c:pt idx="7">
                  <c:v>991005</c:v>
                </c:pt>
                <c:pt idx="8">
                  <c:v>979414</c:v>
                </c:pt>
                <c:pt idx="9">
                  <c:v>998572</c:v>
                </c:pt>
                <c:pt idx="10">
                  <c:v>1016252</c:v>
                </c:pt>
                <c:pt idx="11">
                  <c:v>1057575</c:v>
                </c:pt>
                <c:pt idx="12">
                  <c:v>1100407</c:v>
                </c:pt>
                <c:pt idx="13">
                  <c:v>1131843</c:v>
                </c:pt>
                <c:pt idx="14">
                  <c:v>1160893</c:v>
                </c:pt>
                <c:pt idx="15">
                  <c:v>1086629</c:v>
                </c:pt>
                <c:pt idx="16">
                  <c:v>1120470</c:v>
                </c:pt>
                <c:pt idx="17">
                  <c:v>1175361</c:v>
                </c:pt>
                <c:pt idx="18">
                  <c:v>1209951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CD-4620-8D25-B07C9C9592F4}"/>
            </c:ext>
          </c:extLst>
        </c:ser>
        <c:ser>
          <c:idx val="3"/>
          <c:order val="3"/>
          <c:tx>
            <c:strRef>
              <c:f>'P.O segon Jornada'!$C$92:$D$92</c:f>
              <c:strCache>
                <c:ptCount val="2"/>
                <c:pt idx="0">
                  <c:v>Dones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Jornada'!$E$92:$W$92</c:f>
              <c:numCache>
                <c:formatCode>#,##0</c:formatCode>
                <c:ptCount val="19"/>
                <c:pt idx="0">
                  <c:v>595828</c:v>
                </c:pt>
                <c:pt idx="1">
                  <c:v>635402</c:v>
                </c:pt>
                <c:pt idx="2">
                  <c:v>674894</c:v>
                </c:pt>
                <c:pt idx="3">
                  <c:v>702149</c:v>
                </c:pt>
                <c:pt idx="4">
                  <c:v>658308</c:v>
                </c:pt>
                <c:pt idx="5">
                  <c:v>617426</c:v>
                </c:pt>
                <c:pt idx="6">
                  <c:v>617250</c:v>
                </c:pt>
                <c:pt idx="7">
                  <c:v>579215</c:v>
                </c:pt>
                <c:pt idx="8">
                  <c:v>544828</c:v>
                </c:pt>
                <c:pt idx="9">
                  <c:v>555808</c:v>
                </c:pt>
                <c:pt idx="10">
                  <c:v>599783</c:v>
                </c:pt>
                <c:pt idx="11">
                  <c:v>602233</c:v>
                </c:pt>
                <c:pt idx="12">
                  <c:v>598020</c:v>
                </c:pt>
                <c:pt idx="13">
                  <c:v>679551</c:v>
                </c:pt>
                <c:pt idx="14">
                  <c:v>676709</c:v>
                </c:pt>
                <c:pt idx="15">
                  <c:v>640249</c:v>
                </c:pt>
                <c:pt idx="16">
                  <c:v>686174</c:v>
                </c:pt>
                <c:pt idx="17">
                  <c:v>748459</c:v>
                </c:pt>
                <c:pt idx="18">
                  <c:v>767944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CD-4620-8D25-B07C9C9592F4}"/>
            </c:ext>
          </c:extLst>
        </c:ser>
        <c:ser>
          <c:idx val="4"/>
          <c:order val="4"/>
          <c:tx>
            <c:strRef>
              <c:f>'P.O segon Jornada'!$C$93:$D$93</c:f>
              <c:strCache>
                <c:ptCount val="2"/>
                <c:pt idx="0">
                  <c:v>Dones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Jornada'!$E$93:$W$93</c:f>
              <c:numCache>
                <c:formatCode>#,##0</c:formatCode>
                <c:ptCount val="19"/>
                <c:pt idx="0">
                  <c:v>223194</c:v>
                </c:pt>
                <c:pt idx="1">
                  <c:v>244277</c:v>
                </c:pt>
                <c:pt idx="2">
                  <c:v>231823</c:v>
                </c:pt>
                <c:pt idx="3">
                  <c:v>227947</c:v>
                </c:pt>
                <c:pt idx="4">
                  <c:v>222459</c:v>
                </c:pt>
                <c:pt idx="5">
                  <c:v>224614</c:v>
                </c:pt>
                <c:pt idx="6">
                  <c:v>235331</c:v>
                </c:pt>
                <c:pt idx="7">
                  <c:v>245925</c:v>
                </c:pt>
                <c:pt idx="8">
                  <c:v>233592</c:v>
                </c:pt>
                <c:pt idx="9">
                  <c:v>251143</c:v>
                </c:pt>
                <c:pt idx="10">
                  <c:v>251103</c:v>
                </c:pt>
                <c:pt idx="11">
                  <c:v>259818</c:v>
                </c:pt>
                <c:pt idx="12">
                  <c:v>268197</c:v>
                </c:pt>
                <c:pt idx="13">
                  <c:v>240153</c:v>
                </c:pt>
                <c:pt idx="14">
                  <c:v>248668</c:v>
                </c:pt>
                <c:pt idx="15">
                  <c:v>218783</c:v>
                </c:pt>
                <c:pt idx="16">
                  <c:v>242259</c:v>
                </c:pt>
                <c:pt idx="17">
                  <c:v>244105</c:v>
                </c:pt>
                <c:pt idx="18">
                  <c:v>262704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CD-4620-8D25-B07C9C9592F4}"/>
            </c:ext>
          </c:extLst>
        </c:ser>
        <c:ser>
          <c:idx val="5"/>
          <c:order val="5"/>
          <c:tx>
            <c:strRef>
              <c:f>'P.O segon Jornada'!$C$94:$D$94</c:f>
              <c:strCache>
                <c:ptCount val="2"/>
                <c:pt idx="0">
                  <c:v>Dones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Jornada'!$E$94:$W$94</c:f>
              <c:numCache>
                <c:formatCode>#,##0</c:formatCode>
                <c:ptCount val="19"/>
                <c:pt idx="0">
                  <c:v>819022</c:v>
                </c:pt>
                <c:pt idx="1">
                  <c:v>879679</c:v>
                </c:pt>
                <c:pt idx="2">
                  <c:v>906717</c:v>
                </c:pt>
                <c:pt idx="3">
                  <c:v>930096</c:v>
                </c:pt>
                <c:pt idx="4">
                  <c:v>880767</c:v>
                </c:pt>
                <c:pt idx="5">
                  <c:v>842040</c:v>
                </c:pt>
                <c:pt idx="6">
                  <c:v>852581</c:v>
                </c:pt>
                <c:pt idx="7">
                  <c:v>825140</c:v>
                </c:pt>
                <c:pt idx="8">
                  <c:v>778420</c:v>
                </c:pt>
                <c:pt idx="9">
                  <c:v>806951</c:v>
                </c:pt>
                <c:pt idx="10">
                  <c:v>850886</c:v>
                </c:pt>
                <c:pt idx="11">
                  <c:v>862051</c:v>
                </c:pt>
                <c:pt idx="12">
                  <c:v>866217</c:v>
                </c:pt>
                <c:pt idx="13">
                  <c:v>919704</c:v>
                </c:pt>
                <c:pt idx="14">
                  <c:v>925377</c:v>
                </c:pt>
                <c:pt idx="15">
                  <c:v>859032</c:v>
                </c:pt>
                <c:pt idx="16">
                  <c:v>928433</c:v>
                </c:pt>
                <c:pt idx="17">
                  <c:v>992564</c:v>
                </c:pt>
                <c:pt idx="18">
                  <c:v>1030648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CD-4620-8D25-B07C9C9592F4}"/>
            </c:ext>
          </c:extLst>
        </c:ser>
        <c:ser>
          <c:idx val="6"/>
          <c:order val="6"/>
          <c:tx>
            <c:strRef>
              <c:f>'P.O segon Jornada'!$C$95:$D$95</c:f>
              <c:strCache>
                <c:ptCount val="2"/>
                <c:pt idx="0">
                  <c:v>Total</c:v>
                </c:pt>
                <c:pt idx="1">
                  <c:v>Completa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Jornada'!$E$95:$W$95</c:f>
              <c:numCache>
                <c:formatCode>#,##0</c:formatCode>
                <c:ptCount val="19"/>
                <c:pt idx="0">
                  <c:v>1771641</c:v>
                </c:pt>
                <c:pt idx="1">
                  <c:v>1851202</c:v>
                </c:pt>
                <c:pt idx="2">
                  <c:v>1925423</c:v>
                </c:pt>
                <c:pt idx="3">
                  <c:v>1936552</c:v>
                </c:pt>
                <c:pt idx="4">
                  <c:v>1711082</c:v>
                </c:pt>
                <c:pt idx="5">
                  <c:v>1600491</c:v>
                </c:pt>
                <c:pt idx="6">
                  <c:v>1600827</c:v>
                </c:pt>
                <c:pt idx="7">
                  <c:v>1495158</c:v>
                </c:pt>
                <c:pt idx="8">
                  <c:v>1416146</c:v>
                </c:pt>
                <c:pt idx="9">
                  <c:v>1449185</c:v>
                </c:pt>
                <c:pt idx="10">
                  <c:v>1505895</c:v>
                </c:pt>
                <c:pt idx="11">
                  <c:v>1553915</c:v>
                </c:pt>
                <c:pt idx="12">
                  <c:v>1592046</c:v>
                </c:pt>
                <c:pt idx="13">
                  <c:v>1713125</c:v>
                </c:pt>
                <c:pt idx="14">
                  <c:v>1745271</c:v>
                </c:pt>
                <c:pt idx="15">
                  <c:v>1644512</c:v>
                </c:pt>
                <c:pt idx="16">
                  <c:v>1719839</c:v>
                </c:pt>
                <c:pt idx="17">
                  <c:v>1834768</c:v>
                </c:pt>
                <c:pt idx="18">
                  <c:v>1877506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CCD-4620-8D25-B07C9C9592F4}"/>
            </c:ext>
          </c:extLst>
        </c:ser>
        <c:ser>
          <c:idx val="7"/>
          <c:order val="7"/>
          <c:tx>
            <c:strRef>
              <c:f>'P.O segon Jornada'!$C$96:$D$96</c:f>
              <c:strCache>
                <c:ptCount val="2"/>
                <c:pt idx="0">
                  <c:v>Total</c:v>
                </c:pt>
                <c:pt idx="1">
                  <c:v>Parcial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Jornada'!$E$96:$W$96</c:f>
              <c:numCache>
                <c:formatCode>#,##0</c:formatCode>
                <c:ptCount val="19"/>
                <c:pt idx="0">
                  <c:v>282923</c:v>
                </c:pt>
                <c:pt idx="1">
                  <c:v>317843</c:v>
                </c:pt>
                <c:pt idx="2">
                  <c:v>296152</c:v>
                </c:pt>
                <c:pt idx="3">
                  <c:v>298399</c:v>
                </c:pt>
                <c:pt idx="4">
                  <c:v>301903</c:v>
                </c:pt>
                <c:pt idx="5">
                  <c:v>315614</c:v>
                </c:pt>
                <c:pt idx="6">
                  <c:v>310860</c:v>
                </c:pt>
                <c:pt idx="7">
                  <c:v>320987</c:v>
                </c:pt>
                <c:pt idx="8">
                  <c:v>341688</c:v>
                </c:pt>
                <c:pt idx="9">
                  <c:v>356338</c:v>
                </c:pt>
                <c:pt idx="10">
                  <c:v>361243</c:v>
                </c:pt>
                <c:pt idx="11">
                  <c:v>365711</c:v>
                </c:pt>
                <c:pt idx="12">
                  <c:v>374578</c:v>
                </c:pt>
                <c:pt idx="13">
                  <c:v>338422</c:v>
                </c:pt>
                <c:pt idx="14">
                  <c:v>340999</c:v>
                </c:pt>
                <c:pt idx="15">
                  <c:v>301149</c:v>
                </c:pt>
                <c:pt idx="16">
                  <c:v>329064</c:v>
                </c:pt>
                <c:pt idx="17">
                  <c:v>333157</c:v>
                </c:pt>
                <c:pt idx="18">
                  <c:v>363093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CCD-4620-8D25-B07C9C9592F4}"/>
            </c:ext>
          </c:extLst>
        </c:ser>
        <c:ser>
          <c:idx val="8"/>
          <c:order val="8"/>
          <c:tx>
            <c:strRef>
              <c:f>'P.O segon Jornada'!$C$97:$D$97</c:f>
              <c:strCache>
                <c:ptCount val="2"/>
                <c:pt idx="0">
                  <c:v>Total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Jornada'!$E$97:$W$97</c:f>
              <c:numCache>
                <c:formatCode>#,##0</c:formatCode>
                <c:ptCount val="19"/>
                <c:pt idx="0">
                  <c:v>2054564</c:v>
                </c:pt>
                <c:pt idx="1">
                  <c:v>2169045</c:v>
                </c:pt>
                <c:pt idx="2">
                  <c:v>2221575</c:v>
                </c:pt>
                <c:pt idx="3">
                  <c:v>2234951</c:v>
                </c:pt>
                <c:pt idx="4">
                  <c:v>2012985</c:v>
                </c:pt>
                <c:pt idx="5">
                  <c:v>1916105</c:v>
                </c:pt>
                <c:pt idx="6">
                  <c:v>1911687</c:v>
                </c:pt>
                <c:pt idx="7">
                  <c:v>1816145</c:v>
                </c:pt>
                <c:pt idx="8">
                  <c:v>1757834</c:v>
                </c:pt>
                <c:pt idx="9">
                  <c:v>1805523</c:v>
                </c:pt>
                <c:pt idx="10">
                  <c:v>1867138</c:v>
                </c:pt>
                <c:pt idx="11">
                  <c:v>1919626</c:v>
                </c:pt>
                <c:pt idx="12">
                  <c:v>1966624</c:v>
                </c:pt>
                <c:pt idx="13">
                  <c:v>2051547</c:v>
                </c:pt>
                <c:pt idx="14">
                  <c:v>2086270</c:v>
                </c:pt>
                <c:pt idx="15">
                  <c:v>1945661</c:v>
                </c:pt>
                <c:pt idx="16">
                  <c:v>2048903</c:v>
                </c:pt>
                <c:pt idx="17">
                  <c:v>2167925</c:v>
                </c:pt>
                <c:pt idx="18">
                  <c:v>2240599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CCD-4620-8D25-B07C9C9592F4}"/>
            </c:ext>
          </c:extLst>
        </c:ser>
        <c:ser>
          <c:idx val="9"/>
          <c:order val="9"/>
          <c:tx>
            <c:strRef>
              <c:f>'P.O segon Jornada'!$C$98:$D$98</c:f>
              <c:strCache>
                <c:ptCount val="2"/>
                <c:pt idx="0">
                  <c:v>Total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Jornada'!$E$88:$W$88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'P.O segon Jornada'!$E$98:$W$98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CCD-4620-8D25-B07C9C959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307528"/>
        <c:axId val="508829703"/>
      </c:lineChart>
      <c:catAx>
        <c:axId val="98730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508829703"/>
        <c:crosses val="autoZero"/>
        <c:auto val="1"/>
        <c:lblAlgn val="ctr"/>
        <c:lblOffset val="100"/>
        <c:noMultiLvlLbl val="0"/>
      </c:catAx>
      <c:valAx>
        <c:axId val="508829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98730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TASA DE PARCIALIDAD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'P.O segon Jornada'!$C$12:$D$12</c:f>
              <c:strCache>
                <c:ptCount val="2"/>
                <c:pt idx="0">
                  <c:v>TASA DE PARCIALIDAD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Jornada'!$E$11:$T$11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'P.O segon Jornada'!$E$12:$T$12</c:f>
              <c:numCache>
                <c:formatCode>0.00%</c:formatCode>
                <c:ptCount val="16"/>
                <c:pt idx="0">
                  <c:v>0.13377160834902627</c:v>
                </c:pt>
                <c:pt idx="1">
                  <c:v>0.15212645183826742</c:v>
                </c:pt>
                <c:pt idx="2">
                  <c:v>0.16369483744634497</c:v>
                </c:pt>
                <c:pt idx="3">
                  <c:v>0.16361135359627543</c:v>
                </c:pt>
                <c:pt idx="4">
                  <c:v>0.17624717574816684</c:v>
                </c:pt>
                <c:pt idx="5">
                  <c:v>0.19011122402890696</c:v>
                </c:pt>
                <c:pt idx="6">
                  <c:v>0.19145716784430225</c:v>
                </c:pt>
                <c:pt idx="7">
                  <c:v>0.18957807765720311</c:v>
                </c:pt>
                <c:pt idx="8">
                  <c:v>0.19055568496518882</c:v>
                </c:pt>
                <c:pt idx="9">
                  <c:v>0.18634593644014572</c:v>
                </c:pt>
                <c:pt idx="10">
                  <c:v>0.15959126231414059</c:v>
                </c:pt>
                <c:pt idx="11">
                  <c:v>0.1597197269134028</c:v>
                </c:pt>
                <c:pt idx="12">
                  <c:v>0.16125918776449627</c:v>
                </c:pt>
                <c:pt idx="13">
                  <c:v>0.1556782334384858</c:v>
                </c:pt>
                <c:pt idx="14">
                  <c:v>0.15322608347168948</c:v>
                </c:pt>
                <c:pt idx="15">
                  <c:v>0.15582926264486321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A-4EDE-844E-4C6674095130}"/>
            </c:ext>
          </c:extLst>
        </c:ser>
        <c:ser>
          <c:idx val="1"/>
          <c:order val="1"/>
          <c:tx>
            <c:strRef>
              <c:f>'P.O segon Jornada'!$C$13:$D$13</c:f>
              <c:strCache>
                <c:ptCount val="2"/>
                <c:pt idx="0">
                  <c:v>TASA DE PARCIALIDAD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Jornada'!$E$11:$T$11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'P.O segon Jornada'!$E$13:$T$13</c:f>
              <c:numCache>
                <c:formatCode>0.00%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0A-4EDE-844E-4C6674095130}"/>
            </c:ext>
          </c:extLst>
        </c:ser>
        <c:ser>
          <c:idx val="2"/>
          <c:order val="2"/>
          <c:tx>
            <c:strRef>
              <c:f>'P.O segon Jornada'!$C$14:$D$14</c:f>
              <c:strCache>
                <c:ptCount val="2"/>
                <c:pt idx="0">
                  <c:v>TASA DE PARCIALIDAD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Jornada'!$E$11:$T$11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'P.O segon Jornada'!$E$14:$T$14</c:f>
              <c:numCache>
                <c:formatCode>0.00%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0A-4EDE-844E-4C6674095130}"/>
            </c:ext>
          </c:extLst>
        </c:ser>
        <c:ser>
          <c:idx val="3"/>
          <c:order val="3"/>
          <c:tx>
            <c:strRef>
              <c:f>'P.O segon Jornada'!$C$15:$D$15</c:f>
              <c:strCache>
                <c:ptCount val="2"/>
                <c:pt idx="0">
                  <c:v>TASA DE PARCIALIDAD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Jornada'!$E$11:$T$11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'P.O segon Jornada'!$E$15:$T$15</c:f>
              <c:numCache>
                <c:formatCode>0.00%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0A-4EDE-844E-4C6674095130}"/>
            </c:ext>
          </c:extLst>
        </c:ser>
        <c:ser>
          <c:idx val="4"/>
          <c:order val="4"/>
          <c:tx>
            <c:strRef>
              <c:f>'P.O segon Jornada'!$C$16:$D$16</c:f>
              <c:strCache>
                <c:ptCount val="2"/>
                <c:pt idx="0">
                  <c:v>TASA DE PARCIALIDAD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'P.O segon Jornada'!$E$11:$T$11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'P.O segon Jornada'!$E$16:$T$16</c:f>
              <c:numCache>
                <c:formatCode>0.00%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0A-4EDE-844E-4C667409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994567"/>
        <c:axId val="1678275591"/>
      </c:lineChart>
      <c:catAx>
        <c:axId val="252994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678275591"/>
        <c:crosses val="autoZero"/>
        <c:auto val="1"/>
        <c:lblAlgn val="ctr"/>
        <c:lblOffset val="100"/>
        <c:noMultiLvlLbl val="0"/>
      </c:catAx>
      <c:valAx>
        <c:axId val="1678275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252994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4563370256684"/>
          <c:y val="0.8456963947755789"/>
          <c:w val="0.71508714800480444"/>
          <c:h val="0.12759737377041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0</xdr:rowOff>
    </xdr:from>
    <xdr:to>
      <xdr:col>18</xdr:col>
      <xdr:colOff>581025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99D32-E51E-42DC-993C-CC4B497AB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9125" y="0"/>
          <a:ext cx="7296150" cy="526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66</xdr:row>
      <xdr:rowOff>76200</xdr:rowOff>
    </xdr:from>
    <xdr:to>
      <xdr:col>33</xdr:col>
      <xdr:colOff>171450</xdr:colOff>
      <xdr:row>81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08CEFEB-F42E-4ECB-A199-D5CDA5042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219075</xdr:colOff>
      <xdr:row>46</xdr:row>
      <xdr:rowOff>152400</xdr:rowOff>
    </xdr:from>
    <xdr:to>
      <xdr:col>32</xdr:col>
      <xdr:colOff>581025</xdr:colOff>
      <xdr:row>60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B043F7D-C731-4813-A262-614CCDBFC0B5}"/>
            </a:ext>
            <a:ext uri="{147F2762-F138-4A5C-976F-8EAC2B608ADB}">
              <a16:predDERef xmlns:a16="http://schemas.microsoft.com/office/drawing/2014/main" pred="{408CEFEB-F42E-4ECB-A199-D5CDA5042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161925</xdr:colOff>
      <xdr:row>20</xdr:row>
      <xdr:rowOff>133350</xdr:rowOff>
    </xdr:from>
    <xdr:to>
      <xdr:col>32</xdr:col>
      <xdr:colOff>457200</xdr:colOff>
      <xdr:row>41</xdr:row>
      <xdr:rowOff>114300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79067E9-CF7C-4FBF-A16A-41EC7301DCEE}"/>
            </a:ext>
            <a:ext uri="{147F2762-F138-4A5C-976F-8EAC2B608ADB}">
              <a16:predDERef xmlns:a16="http://schemas.microsoft.com/office/drawing/2014/main" pred="{EB043F7D-C731-4813-A262-614CCDBFC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523875</xdr:colOff>
      <xdr:row>85</xdr:row>
      <xdr:rowOff>19050</xdr:rowOff>
    </xdr:from>
    <xdr:to>
      <xdr:col>36</xdr:col>
      <xdr:colOff>514350</xdr:colOff>
      <xdr:row>108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7BE284-19DB-BBD6-E349-B78CC75AA9FD}"/>
            </a:ext>
            <a:ext uri="{147F2762-F138-4A5C-976F-8EAC2B608ADB}">
              <a16:predDERef xmlns:a16="http://schemas.microsoft.com/office/drawing/2014/main" pred="{779067E9-CF7C-4FBF-A16A-41EC7301D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266700</xdr:colOff>
      <xdr:row>8</xdr:row>
      <xdr:rowOff>295275</xdr:rowOff>
    </xdr:from>
    <xdr:to>
      <xdr:col>28</xdr:col>
      <xdr:colOff>333375</xdr:colOff>
      <xdr:row>17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187B3-0DBA-9193-1849-9D68AD53F531}"/>
            </a:ext>
            <a:ext uri="{147F2762-F138-4A5C-976F-8EAC2B608ADB}">
              <a16:predDERef xmlns:a16="http://schemas.microsoft.com/office/drawing/2014/main" pred="{BD7BE284-19DB-BBD6-E349-B78CC75AA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D44"/>
  <sheetViews>
    <sheetView showGridLines="0" tabSelected="1" topLeftCell="A24" workbookViewId="0">
      <selection activeCell="A45" sqref="A45"/>
    </sheetView>
  </sheetViews>
  <sheetFormatPr baseColWidth="10" defaultColWidth="9.140625" defaultRowHeight="15" x14ac:dyDescent="0.25"/>
  <cols>
    <col min="1" max="1" width="9.140625" style="56"/>
    <col min="2" max="2" width="11.7109375" style="56" bestFit="1" customWidth="1"/>
    <col min="3" max="16384" width="9.140625" style="56"/>
  </cols>
  <sheetData>
    <row r="28" spans="1:4" x14ac:dyDescent="0.25">
      <c r="B28" s="64" t="s">
        <v>0</v>
      </c>
      <c r="C28" s="64"/>
      <c r="D28" s="64"/>
    </row>
    <row r="29" spans="1:4" ht="26.25" customHeight="1" x14ac:dyDescent="0.25">
      <c r="B29" s="64"/>
      <c r="C29" s="64"/>
      <c r="D29" s="64"/>
    </row>
    <row r="31" spans="1:4" x14ac:dyDescent="0.25">
      <c r="A31" s="63" t="s">
        <v>1</v>
      </c>
      <c r="B31" s="63"/>
      <c r="C31" s="63"/>
    </row>
    <row r="32" spans="1:4" x14ac:dyDescent="0.25">
      <c r="A32" s="63" t="s">
        <v>2</v>
      </c>
      <c r="B32" s="63"/>
      <c r="C32" s="63"/>
    </row>
    <row r="33" spans="1:4" x14ac:dyDescent="0.25">
      <c r="A33" s="63" t="s">
        <v>3</v>
      </c>
      <c r="B33" s="63"/>
      <c r="C33" s="63"/>
      <c r="D33" s="63"/>
    </row>
    <row r="34" spans="1:4" x14ac:dyDescent="0.25">
      <c r="A34" s="65" t="s">
        <v>4</v>
      </c>
      <c r="B34" s="65"/>
      <c r="C34" s="65"/>
      <c r="D34" s="65"/>
    </row>
    <row r="35" spans="1:4" x14ac:dyDescent="0.25">
      <c r="A35" s="63" t="s">
        <v>5</v>
      </c>
      <c r="B35" s="63"/>
      <c r="C35" s="63"/>
      <c r="D35" s="63"/>
    </row>
    <row r="36" spans="1:4" x14ac:dyDescent="0.25">
      <c r="A36" s="63" t="s">
        <v>6</v>
      </c>
      <c r="B36" s="63"/>
      <c r="C36" s="63"/>
      <c r="D36" s="63"/>
    </row>
    <row r="44" spans="1:4" ht="15.75" x14ac:dyDescent="0.25">
      <c r="A44" s="57" t="s">
        <v>7</v>
      </c>
    </row>
  </sheetData>
  <mergeCells count="2">
    <mergeCell ref="B28:D29"/>
    <mergeCell ref="A34:D34"/>
  </mergeCells>
  <hyperlinks>
    <hyperlink ref="A31" location="'P.O total'!A1" display="Población Ocupada Total" xr:uid="{00000000-0004-0000-0000-000000000000}"/>
    <hyperlink ref="A32:C32" location="'P.O segon Jornada'!A1" display="Població Ocupada segon Jornada" xr:uid="{00000000-0004-0000-0000-000001000000}"/>
    <hyperlink ref="A33:D33" location="'P.O segón Situ.Prof'!A1" display="Població Ocupada segon situació profesional " xr:uid="{00000000-0004-0000-0000-000002000000}"/>
    <hyperlink ref="A34:D34" location="'P.O  según Duració contracte'!A1" display="Población Ocupada segon duració contracte" xr:uid="{00000000-0004-0000-0000-000003000000}"/>
    <hyperlink ref="A35:D35" location="'P.O segon rama de activitat'!A1" display="Población Ocupada segon rama de activitat" xr:uid="{00000000-0004-0000-0000-000004000000}"/>
    <hyperlink ref="A36:D36" location="'P.O segon grup ocupacional'!A1" display="Población ocupada segon grup ocupacional" xr:uid="{00000000-0004-0000-0000-000005000000}"/>
    <hyperlink ref="A31:B31" location="'P.O total'!A1" display="Població Ocupada Total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45"/>
  <sheetViews>
    <sheetView workbookViewId="0">
      <selection activeCell="AI33" sqref="AI33"/>
    </sheetView>
  </sheetViews>
  <sheetFormatPr baseColWidth="10" defaultColWidth="9" defaultRowHeight="15" x14ac:dyDescent="0.25"/>
  <cols>
    <col min="1" max="1" width="3.85546875" bestFit="1" customWidth="1"/>
    <col min="2" max="2" width="43.140625" bestFit="1" customWidth="1"/>
    <col min="3" max="3" width="9" bestFit="1" customWidth="1"/>
    <col min="4" max="4" width="13.7109375" customWidth="1"/>
    <col min="5" max="5" width="12.42578125" bestFit="1" customWidth="1"/>
    <col min="6" max="7" width="9.85546875" bestFit="1" customWidth="1"/>
    <col min="8" max="8" width="12.42578125" bestFit="1" customWidth="1"/>
    <col min="9" max="10" width="9.85546875" bestFit="1" customWidth="1"/>
    <col min="11" max="11" width="12.42578125" bestFit="1" customWidth="1"/>
    <col min="12" max="13" width="9.85546875" bestFit="1" customWidth="1"/>
    <col min="14" max="14" width="12.42578125" bestFit="1" customWidth="1"/>
    <col min="15" max="16" width="9.85546875" bestFit="1" customWidth="1"/>
    <col min="17" max="17" width="12.42578125" bestFit="1" customWidth="1"/>
    <col min="18" max="19" width="9.85546875" bestFit="1" customWidth="1"/>
    <col min="20" max="20" width="12.42578125" bestFit="1" customWidth="1"/>
    <col min="21" max="22" width="9.85546875" bestFit="1" customWidth="1"/>
    <col min="23" max="23" width="12.42578125" bestFit="1" customWidth="1"/>
    <col min="24" max="24" width="9" bestFit="1" customWidth="1"/>
    <col min="25" max="25" width="8.28515625" bestFit="1" customWidth="1"/>
    <col min="26" max="26" width="12.42578125" bestFit="1" customWidth="1"/>
    <col min="27" max="27" width="9.28515625" bestFit="1" customWidth="1"/>
    <col min="28" max="28" width="8.28515625" bestFit="1" customWidth="1"/>
    <col min="29" max="29" width="12.42578125" bestFit="1" customWidth="1"/>
    <col min="30" max="30" width="9.28515625" bestFit="1" customWidth="1"/>
    <col min="31" max="31" width="8.28515625" bestFit="1" customWidth="1"/>
    <col min="32" max="32" width="12.42578125" bestFit="1" customWidth="1"/>
    <col min="33" max="33" width="9" bestFit="1" customWidth="1"/>
    <col min="34" max="34" width="8.28515625" bestFit="1" customWidth="1"/>
    <col min="35" max="35" width="12.42578125" bestFit="1" customWidth="1"/>
    <col min="36" max="36" width="9.28515625" bestFit="1" customWidth="1"/>
    <col min="37" max="37" width="8.28515625" bestFit="1" customWidth="1"/>
    <col min="38" max="38" width="12.42578125" bestFit="1" customWidth="1"/>
    <col min="39" max="39" width="9.28515625" bestFit="1" customWidth="1"/>
    <col min="40" max="40" width="8.28515625" bestFit="1" customWidth="1"/>
    <col min="41" max="41" width="12.42578125" bestFit="1" customWidth="1"/>
    <col min="42" max="42" width="9" bestFit="1" customWidth="1"/>
    <col min="43" max="43" width="8.28515625" bestFit="1" customWidth="1"/>
    <col min="44" max="44" width="12.42578125" bestFit="1" customWidth="1"/>
    <col min="45" max="45" width="9.28515625" bestFit="1" customWidth="1"/>
    <col min="46" max="46" width="8.28515625" bestFit="1" customWidth="1"/>
    <col min="47" max="47" width="12.42578125" bestFit="1" customWidth="1"/>
    <col min="48" max="48" width="9" bestFit="1" customWidth="1"/>
    <col min="49" max="49" width="8.28515625" bestFit="1" customWidth="1"/>
    <col min="50" max="50" width="12.42578125" bestFit="1" customWidth="1"/>
    <col min="51" max="51" width="9" bestFit="1" customWidth="1"/>
    <col min="52" max="52" width="9.28515625" bestFit="1" customWidth="1"/>
  </cols>
  <sheetData>
    <row r="1" spans="1:52" x14ac:dyDescent="0.25">
      <c r="A1" s="62"/>
    </row>
    <row r="2" spans="1:52" x14ac:dyDescent="0.25">
      <c r="A2" s="4" t="s">
        <v>8</v>
      </c>
      <c r="B2" s="3" t="s">
        <v>9</v>
      </c>
    </row>
    <row r="6" spans="1:52" x14ac:dyDescent="0.25">
      <c r="B6" s="77" t="s">
        <v>10</v>
      </c>
      <c r="C6" s="5"/>
      <c r="D6" s="15">
        <v>2005</v>
      </c>
      <c r="E6" s="16">
        <v>2006</v>
      </c>
      <c r="F6" s="16">
        <v>2007</v>
      </c>
      <c r="G6" s="16">
        <v>2008</v>
      </c>
      <c r="H6" s="16">
        <v>2009</v>
      </c>
      <c r="I6" s="16">
        <v>2010</v>
      </c>
      <c r="J6" s="16">
        <v>2011</v>
      </c>
      <c r="K6" s="16">
        <v>2012</v>
      </c>
      <c r="L6" s="16">
        <v>2013</v>
      </c>
      <c r="M6" s="16">
        <v>2014</v>
      </c>
      <c r="N6" s="16">
        <v>2015</v>
      </c>
      <c r="O6" s="16">
        <v>2016</v>
      </c>
      <c r="P6" s="16">
        <v>2017</v>
      </c>
      <c r="Q6" s="16">
        <v>2018</v>
      </c>
      <c r="R6" s="16">
        <v>2019</v>
      </c>
      <c r="S6" s="16">
        <v>2020</v>
      </c>
      <c r="T6" s="16">
        <v>2021</v>
      </c>
      <c r="U6" s="16">
        <v>2022</v>
      </c>
      <c r="V6" s="22">
        <v>2023</v>
      </c>
      <c r="W6" s="21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</row>
    <row r="7" spans="1:52" x14ac:dyDescent="0.25">
      <c r="B7" s="77"/>
      <c r="C7" s="17" t="s">
        <v>11</v>
      </c>
      <c r="D7" s="10">
        <v>1334974</v>
      </c>
      <c r="E7" s="10">
        <v>1370026</v>
      </c>
      <c r="F7" s="10">
        <v>1412747</v>
      </c>
      <c r="G7" s="10">
        <v>1454456</v>
      </c>
      <c r="H7" s="10">
        <v>1424665</v>
      </c>
      <c r="I7" s="10">
        <v>1404418</v>
      </c>
      <c r="J7" s="10">
        <v>1369288</v>
      </c>
      <c r="K7" s="10">
        <v>1364604</v>
      </c>
      <c r="L7" s="10">
        <v>1346726</v>
      </c>
      <c r="M7" s="10">
        <v>1339380</v>
      </c>
      <c r="N7" s="10">
        <v>1308204</v>
      </c>
      <c r="O7" s="10">
        <v>1306566</v>
      </c>
      <c r="P7" s="10">
        <v>1312068</v>
      </c>
      <c r="Q7" s="10">
        <v>1318150</v>
      </c>
      <c r="R7" s="10">
        <v>1320467</v>
      </c>
      <c r="S7" s="10">
        <v>1274767</v>
      </c>
      <c r="T7" s="10">
        <v>1306977</v>
      </c>
      <c r="U7" s="10">
        <v>1323465</v>
      </c>
      <c r="V7" s="13">
        <f>1223.5*1000</f>
        <v>1223500</v>
      </c>
    </row>
    <row r="8" spans="1:52" x14ac:dyDescent="0.25">
      <c r="B8" s="77"/>
      <c r="C8" s="18" t="s">
        <v>12</v>
      </c>
      <c r="D8" s="10">
        <v>929518</v>
      </c>
      <c r="E8" s="10">
        <v>981348</v>
      </c>
      <c r="F8" s="10">
        <v>1021726</v>
      </c>
      <c r="G8" s="10">
        <v>1067977</v>
      </c>
      <c r="H8" s="10">
        <v>1115926</v>
      </c>
      <c r="I8" s="10">
        <v>1098397</v>
      </c>
      <c r="J8" s="10">
        <v>1116600</v>
      </c>
      <c r="K8" s="10">
        <v>1113325</v>
      </c>
      <c r="L8" s="10">
        <v>1115971</v>
      </c>
      <c r="M8" s="10">
        <v>1106935</v>
      </c>
      <c r="N8" s="10">
        <v>1117362</v>
      </c>
      <c r="O8" s="10">
        <v>1132690</v>
      </c>
      <c r="P8" s="10">
        <v>1106254</v>
      </c>
      <c r="Q8" s="10">
        <v>1113734</v>
      </c>
      <c r="R8" s="10">
        <v>1113822</v>
      </c>
      <c r="S8" s="10">
        <v>1062029</v>
      </c>
      <c r="T8" s="10">
        <v>1151783</v>
      </c>
      <c r="U8" s="10">
        <v>1163072</v>
      </c>
      <c r="V8" s="13">
        <f>1043.725*1000</f>
        <v>1043724.9999999999</v>
      </c>
    </row>
    <row r="9" spans="1:52" x14ac:dyDescent="0.25">
      <c r="B9" s="78"/>
      <c r="C9" s="18" t="s">
        <v>13</v>
      </c>
      <c r="D9" s="12">
        <v>2264492</v>
      </c>
      <c r="E9" s="12">
        <v>2351374</v>
      </c>
      <c r="F9" s="12">
        <v>2434473</v>
      </c>
      <c r="G9" s="12">
        <v>2522433</v>
      </c>
      <c r="H9" s="12">
        <v>2540591</v>
      </c>
      <c r="I9" s="12">
        <v>2502815</v>
      </c>
      <c r="J9" s="12">
        <v>2485888</v>
      </c>
      <c r="K9" s="12">
        <v>2477929</v>
      </c>
      <c r="L9" s="12">
        <v>2462697</v>
      </c>
      <c r="M9" s="12">
        <v>2446315</v>
      </c>
      <c r="N9" s="12">
        <v>2425566</v>
      </c>
      <c r="O9" s="12">
        <v>2439256</v>
      </c>
      <c r="P9" s="12">
        <v>2418322</v>
      </c>
      <c r="Q9" s="12">
        <v>2431884</v>
      </c>
      <c r="R9" s="12">
        <v>2434289</v>
      </c>
      <c r="S9" s="12">
        <v>2336796</v>
      </c>
      <c r="T9" s="12">
        <v>2458760</v>
      </c>
      <c r="U9" s="12">
        <v>2486537</v>
      </c>
      <c r="V9" s="14">
        <f>2267.225*1000</f>
        <v>2267225</v>
      </c>
    </row>
    <row r="11" spans="1:52" s="29" customFormat="1" x14ac:dyDescent="0.25"/>
    <row r="13" spans="1:52" x14ac:dyDescent="0.25">
      <c r="A13" s="4" t="s">
        <v>14</v>
      </c>
      <c r="B13" s="3" t="s">
        <v>15</v>
      </c>
    </row>
    <row r="15" spans="1:52" x14ac:dyDescent="0.25">
      <c r="E15" s="76">
        <v>2008</v>
      </c>
      <c r="F15" s="76"/>
      <c r="G15" s="76"/>
      <c r="H15" s="76">
        <v>2009</v>
      </c>
      <c r="I15" s="76"/>
      <c r="J15" s="76"/>
      <c r="K15" s="76">
        <v>2010</v>
      </c>
      <c r="L15" s="76"/>
      <c r="M15" s="76"/>
      <c r="N15" s="76">
        <v>2011</v>
      </c>
      <c r="O15" s="76"/>
      <c r="P15" s="76"/>
      <c r="Q15" s="76">
        <v>2012</v>
      </c>
      <c r="R15" s="76"/>
      <c r="S15" s="76"/>
      <c r="T15" s="76">
        <v>2013</v>
      </c>
      <c r="U15" s="76"/>
      <c r="V15" s="76"/>
      <c r="W15" s="76">
        <v>2014</v>
      </c>
      <c r="X15" s="76"/>
      <c r="Y15" s="76"/>
      <c r="Z15" s="76">
        <v>2015</v>
      </c>
      <c r="AA15" s="76"/>
      <c r="AB15" s="76"/>
      <c r="AC15" s="76">
        <v>2016</v>
      </c>
      <c r="AD15" s="76"/>
      <c r="AE15" s="76"/>
      <c r="AF15" s="76">
        <v>2017</v>
      </c>
      <c r="AG15" s="76"/>
      <c r="AH15" s="76"/>
      <c r="AI15" s="76">
        <v>2018</v>
      </c>
      <c r="AJ15" s="76"/>
      <c r="AK15" s="76"/>
      <c r="AL15" s="76">
        <v>2019</v>
      </c>
      <c r="AM15" s="76"/>
      <c r="AN15" s="76"/>
      <c r="AO15" s="76">
        <v>2020</v>
      </c>
      <c r="AP15" s="76"/>
      <c r="AQ15" s="76"/>
      <c r="AR15" s="76">
        <v>2021</v>
      </c>
      <c r="AS15" s="76"/>
      <c r="AT15" s="76"/>
      <c r="AU15" s="76">
        <v>2022</v>
      </c>
      <c r="AV15" s="76"/>
      <c r="AW15" s="76"/>
      <c r="AX15" s="76">
        <v>2023</v>
      </c>
      <c r="AY15" s="76"/>
      <c r="AZ15" s="76"/>
    </row>
    <row r="16" spans="1:52" x14ac:dyDescent="0.25">
      <c r="E16" s="1" t="s">
        <v>16</v>
      </c>
      <c r="F16" s="1" t="s">
        <v>17</v>
      </c>
      <c r="G16" s="1" t="s">
        <v>18</v>
      </c>
      <c r="H16" s="1" t="s">
        <v>16</v>
      </c>
      <c r="I16" s="1" t="s">
        <v>17</v>
      </c>
      <c r="J16" s="1" t="s">
        <v>18</v>
      </c>
      <c r="K16" s="1" t="s">
        <v>16</v>
      </c>
      <c r="L16" s="1" t="s">
        <v>17</v>
      </c>
      <c r="M16" s="1" t="s">
        <v>18</v>
      </c>
      <c r="N16" s="1" t="s">
        <v>16</v>
      </c>
      <c r="O16" s="1" t="s">
        <v>17</v>
      </c>
      <c r="P16" s="1" t="s">
        <v>18</v>
      </c>
      <c r="Q16" s="1" t="s">
        <v>16</v>
      </c>
      <c r="R16" s="1" t="s">
        <v>17</v>
      </c>
      <c r="S16" s="1" t="s">
        <v>18</v>
      </c>
      <c r="T16" s="1" t="s">
        <v>16</v>
      </c>
      <c r="U16" s="1" t="s">
        <v>17</v>
      </c>
      <c r="V16" s="1" t="s">
        <v>18</v>
      </c>
      <c r="W16" s="1" t="s">
        <v>16</v>
      </c>
      <c r="X16" s="1" t="s">
        <v>17</v>
      </c>
      <c r="Y16" s="1" t="s">
        <v>18</v>
      </c>
      <c r="Z16" s="1" t="s">
        <v>16</v>
      </c>
      <c r="AA16" s="1" t="s">
        <v>17</v>
      </c>
      <c r="AB16" s="1" t="s">
        <v>18</v>
      </c>
      <c r="AC16" s="1" t="s">
        <v>16</v>
      </c>
      <c r="AD16" s="1" t="s">
        <v>17</v>
      </c>
      <c r="AE16" s="1" t="s">
        <v>18</v>
      </c>
      <c r="AF16" s="1" t="s">
        <v>16</v>
      </c>
      <c r="AG16" s="1" t="s">
        <v>17</v>
      </c>
      <c r="AH16" s="1" t="s">
        <v>18</v>
      </c>
      <c r="AI16" s="1" t="s">
        <v>16</v>
      </c>
      <c r="AJ16" s="1" t="s">
        <v>17</v>
      </c>
      <c r="AK16" s="1" t="s">
        <v>18</v>
      </c>
      <c r="AL16" s="1" t="s">
        <v>16</v>
      </c>
      <c r="AM16" s="1" t="s">
        <v>17</v>
      </c>
      <c r="AN16" s="1" t="s">
        <v>18</v>
      </c>
      <c r="AO16" s="1" t="s">
        <v>16</v>
      </c>
      <c r="AP16" s="1" t="s">
        <v>17</v>
      </c>
      <c r="AQ16" s="1" t="s">
        <v>18</v>
      </c>
      <c r="AR16" s="1" t="s">
        <v>16</v>
      </c>
      <c r="AS16" s="1" t="s">
        <v>17</v>
      </c>
      <c r="AT16" s="1" t="s">
        <v>18</v>
      </c>
      <c r="AU16" s="1" t="s">
        <v>16</v>
      </c>
      <c r="AV16" s="1" t="s">
        <v>17</v>
      </c>
      <c r="AW16" s="1" t="s">
        <v>18</v>
      </c>
      <c r="AX16" s="1" t="s">
        <v>16</v>
      </c>
      <c r="AY16" s="1" t="s">
        <v>17</v>
      </c>
      <c r="AZ16" s="1" t="s">
        <v>18</v>
      </c>
    </row>
    <row r="17" spans="1:52" x14ac:dyDescent="0.25">
      <c r="B17" s="66" t="s">
        <v>10</v>
      </c>
      <c r="C17" s="74" t="s">
        <v>19</v>
      </c>
      <c r="D17" s="75"/>
      <c r="E17">
        <v>208.2</v>
      </c>
      <c r="F17">
        <v>115.35</v>
      </c>
      <c r="G17">
        <v>92.85</v>
      </c>
      <c r="H17">
        <v>159.375</v>
      </c>
      <c r="I17">
        <v>84.174999999999997</v>
      </c>
      <c r="J17">
        <v>75.224999999999994</v>
      </c>
      <c r="K17">
        <v>134.125</v>
      </c>
      <c r="L17">
        <v>71.825000000000003</v>
      </c>
      <c r="M17">
        <v>62.3</v>
      </c>
      <c r="N17">
        <v>101.85</v>
      </c>
      <c r="O17">
        <v>49.3</v>
      </c>
      <c r="P17">
        <v>52.55</v>
      </c>
      <c r="Q17">
        <v>92.775000000000006</v>
      </c>
      <c r="R17">
        <v>45.8</v>
      </c>
      <c r="S17">
        <v>46.95</v>
      </c>
      <c r="T17">
        <v>82.075000000000003</v>
      </c>
      <c r="U17">
        <v>42.424999999999997</v>
      </c>
      <c r="V17">
        <v>39.65</v>
      </c>
      <c r="W17">
        <v>76.174999999999997</v>
      </c>
      <c r="X17">
        <v>40.274999999999999</v>
      </c>
      <c r="Y17">
        <v>35.924999999999997</v>
      </c>
      <c r="Z17">
        <v>90.025000000000006</v>
      </c>
      <c r="AA17">
        <v>48.6</v>
      </c>
      <c r="AB17">
        <v>41.4</v>
      </c>
      <c r="AC17">
        <v>92</v>
      </c>
      <c r="AD17">
        <v>50.575000000000003</v>
      </c>
      <c r="AE17">
        <v>41.475000000000001</v>
      </c>
      <c r="AF17">
        <v>104.2</v>
      </c>
      <c r="AG17">
        <v>54.45</v>
      </c>
      <c r="AH17">
        <v>49.75</v>
      </c>
      <c r="AI17">
        <v>108.575</v>
      </c>
      <c r="AJ17">
        <v>58.5</v>
      </c>
      <c r="AK17">
        <v>50.075000000000003</v>
      </c>
      <c r="AL17">
        <v>113.4</v>
      </c>
      <c r="AM17">
        <v>67.400000000000006</v>
      </c>
      <c r="AN17">
        <v>46</v>
      </c>
      <c r="AO17">
        <v>102.52500000000001</v>
      </c>
      <c r="AP17">
        <v>60.575000000000003</v>
      </c>
      <c r="AQ17">
        <v>41.95</v>
      </c>
      <c r="AR17">
        <v>106.625</v>
      </c>
      <c r="AS17">
        <v>57.774999999999999</v>
      </c>
      <c r="AT17">
        <v>48.85</v>
      </c>
      <c r="AU17">
        <v>128</v>
      </c>
      <c r="AV17">
        <v>68.375</v>
      </c>
      <c r="AW17">
        <v>59.65</v>
      </c>
      <c r="AX17">
        <v>139.67500000000001</v>
      </c>
      <c r="AY17">
        <v>77.3</v>
      </c>
      <c r="AZ17">
        <v>62.4</v>
      </c>
    </row>
    <row r="18" spans="1:52" x14ac:dyDescent="0.25">
      <c r="B18" s="66"/>
      <c r="C18" s="74" t="s">
        <v>20</v>
      </c>
      <c r="D18" s="75"/>
      <c r="E18">
        <v>663.77499999999998</v>
      </c>
      <c r="F18">
        <v>366.27499999999998</v>
      </c>
      <c r="G18">
        <v>297.45</v>
      </c>
      <c r="H18">
        <v>567.29999999999995</v>
      </c>
      <c r="I18">
        <v>305.57499999999999</v>
      </c>
      <c r="J18">
        <v>261.72500000000002</v>
      </c>
      <c r="K18">
        <v>525.47500000000002</v>
      </c>
      <c r="L18">
        <v>281.07499999999999</v>
      </c>
      <c r="M18">
        <v>244.4</v>
      </c>
      <c r="N18">
        <v>494.625</v>
      </c>
      <c r="O18">
        <v>263.64999999999998</v>
      </c>
      <c r="P18">
        <v>230.97499999999999</v>
      </c>
      <c r="Q18">
        <v>441.85</v>
      </c>
      <c r="R18">
        <v>227.77500000000001</v>
      </c>
      <c r="S18">
        <v>214.15</v>
      </c>
      <c r="T18">
        <v>410.92500000000001</v>
      </c>
      <c r="U18">
        <v>216.02500000000001</v>
      </c>
      <c r="V18">
        <v>194.9</v>
      </c>
      <c r="W18">
        <v>398.82499999999999</v>
      </c>
      <c r="X18">
        <v>210.02500000000001</v>
      </c>
      <c r="Y18">
        <v>188.8</v>
      </c>
      <c r="Z18">
        <v>397.57499999999999</v>
      </c>
      <c r="AA18">
        <v>211.42500000000001</v>
      </c>
      <c r="AB18">
        <v>186.15</v>
      </c>
      <c r="AC18">
        <v>391.02499999999998</v>
      </c>
      <c r="AD18">
        <v>208.97499999999999</v>
      </c>
      <c r="AE18">
        <v>182.02500000000001</v>
      </c>
      <c r="AF18">
        <v>398.35</v>
      </c>
      <c r="AG18">
        <v>208.92500000000001</v>
      </c>
      <c r="AH18">
        <v>189.42500000000001</v>
      </c>
      <c r="AI18">
        <v>387.6</v>
      </c>
      <c r="AJ18">
        <v>209</v>
      </c>
      <c r="AK18">
        <v>178.6</v>
      </c>
      <c r="AL18">
        <v>384.17500000000001</v>
      </c>
      <c r="AM18">
        <v>210.7</v>
      </c>
      <c r="AN18">
        <v>173.45</v>
      </c>
      <c r="AO18">
        <v>359.77499999999998</v>
      </c>
      <c r="AP18">
        <v>195.82499999999999</v>
      </c>
      <c r="AQ18">
        <v>163.92500000000001</v>
      </c>
      <c r="AR18">
        <v>362.32499999999999</v>
      </c>
      <c r="AS18">
        <v>187.27500000000001</v>
      </c>
      <c r="AT18">
        <v>175.02500000000001</v>
      </c>
      <c r="AU18">
        <v>391.22500000000002</v>
      </c>
      <c r="AV18">
        <v>209.625</v>
      </c>
      <c r="AW18">
        <v>181.6</v>
      </c>
      <c r="AX18">
        <v>428.32499999999999</v>
      </c>
      <c r="AY18">
        <v>227.77500000000001</v>
      </c>
      <c r="AZ18">
        <v>200.55</v>
      </c>
    </row>
    <row r="19" spans="1:52" x14ac:dyDescent="0.25">
      <c r="B19" s="66"/>
      <c r="C19" s="74" t="s">
        <v>21</v>
      </c>
      <c r="D19" s="75"/>
      <c r="E19">
        <v>615.4</v>
      </c>
      <c r="F19">
        <v>358.15</v>
      </c>
      <c r="G19">
        <v>257.17500000000001</v>
      </c>
      <c r="H19">
        <v>573.17499999999995</v>
      </c>
      <c r="I19">
        <v>317.42500000000001</v>
      </c>
      <c r="J19">
        <v>255.75</v>
      </c>
      <c r="K19">
        <v>569.27499999999998</v>
      </c>
      <c r="L19">
        <v>314.05</v>
      </c>
      <c r="M19">
        <v>255.25</v>
      </c>
      <c r="N19">
        <v>578.20000000000005</v>
      </c>
      <c r="O19">
        <v>320.89999999999998</v>
      </c>
      <c r="P19">
        <v>257.3</v>
      </c>
      <c r="Q19">
        <v>559.77499999999998</v>
      </c>
      <c r="R19">
        <v>312.3</v>
      </c>
      <c r="S19">
        <v>247.47499999999999</v>
      </c>
      <c r="T19">
        <v>568.17499999999995</v>
      </c>
      <c r="U19">
        <v>319.05</v>
      </c>
      <c r="V19">
        <v>249.15</v>
      </c>
      <c r="W19">
        <v>593.04999999999995</v>
      </c>
      <c r="X19">
        <v>334.5</v>
      </c>
      <c r="Y19">
        <v>258.55</v>
      </c>
      <c r="Z19">
        <v>606</v>
      </c>
      <c r="AA19">
        <v>335.7</v>
      </c>
      <c r="AB19">
        <v>270.32499999999999</v>
      </c>
      <c r="AC19">
        <v>618.27499999999998</v>
      </c>
      <c r="AD19">
        <v>339.15</v>
      </c>
      <c r="AE19">
        <v>279.14999999999998</v>
      </c>
      <c r="AF19">
        <v>620.47500000000002</v>
      </c>
      <c r="AG19">
        <v>346.95</v>
      </c>
      <c r="AH19">
        <v>273.52499999999998</v>
      </c>
      <c r="AI19">
        <v>624.125</v>
      </c>
      <c r="AJ19">
        <v>339.9</v>
      </c>
      <c r="AK19">
        <v>284.2</v>
      </c>
      <c r="AL19">
        <v>618.35</v>
      </c>
      <c r="AM19">
        <v>340.75</v>
      </c>
      <c r="AN19">
        <v>277.60000000000002</v>
      </c>
      <c r="AO19">
        <v>576.27499999999998</v>
      </c>
      <c r="AP19">
        <v>315.32499999999999</v>
      </c>
      <c r="AQ19">
        <v>260.89999999999998</v>
      </c>
      <c r="AR19">
        <v>575.54999999999995</v>
      </c>
      <c r="AS19">
        <v>309.77499999999998</v>
      </c>
      <c r="AT19">
        <v>265.77499999999998</v>
      </c>
      <c r="AU19">
        <v>574.375</v>
      </c>
      <c r="AV19">
        <v>310.375</v>
      </c>
      <c r="AW19">
        <v>264</v>
      </c>
      <c r="AX19">
        <v>567.4</v>
      </c>
      <c r="AY19">
        <v>300.5</v>
      </c>
      <c r="AZ19">
        <v>266.89999999999998</v>
      </c>
    </row>
    <row r="20" spans="1:52" x14ac:dyDescent="0.25">
      <c r="B20" s="66"/>
      <c r="C20" s="74" t="s">
        <v>22</v>
      </c>
      <c r="D20" s="75"/>
      <c r="E20">
        <v>465.15</v>
      </c>
      <c r="F20">
        <v>273.32499999999999</v>
      </c>
      <c r="G20">
        <v>191.82499999999999</v>
      </c>
      <c r="H20">
        <v>448.85</v>
      </c>
      <c r="I20">
        <v>259.85000000000002</v>
      </c>
      <c r="J20">
        <v>189</v>
      </c>
      <c r="K20">
        <v>463.625</v>
      </c>
      <c r="L20">
        <v>263.2</v>
      </c>
      <c r="M20">
        <v>200.47499999999999</v>
      </c>
      <c r="N20">
        <v>468.95</v>
      </c>
      <c r="O20">
        <v>265.125</v>
      </c>
      <c r="P20">
        <v>203.8</v>
      </c>
      <c r="Q20">
        <v>467.25</v>
      </c>
      <c r="R20">
        <v>260.72500000000002</v>
      </c>
      <c r="S20">
        <v>206.55</v>
      </c>
      <c r="T20">
        <v>458.72500000000002</v>
      </c>
      <c r="U20">
        <v>253.55</v>
      </c>
      <c r="V20">
        <v>205.17500000000001</v>
      </c>
      <c r="W20">
        <v>469.35</v>
      </c>
      <c r="X20">
        <v>258.45</v>
      </c>
      <c r="Y20">
        <v>210.92500000000001</v>
      </c>
      <c r="Z20">
        <v>501.57499999999999</v>
      </c>
      <c r="AA20">
        <v>277.55</v>
      </c>
      <c r="AB20">
        <v>224.02500000000001</v>
      </c>
      <c r="AC20">
        <v>517.75</v>
      </c>
      <c r="AD20">
        <v>291.125</v>
      </c>
      <c r="AE20">
        <v>226.625</v>
      </c>
      <c r="AF20">
        <v>539.92499999999995</v>
      </c>
      <c r="AG20">
        <v>306.3</v>
      </c>
      <c r="AH20">
        <v>233.67500000000001</v>
      </c>
      <c r="AI20">
        <v>575.57500000000005</v>
      </c>
      <c r="AJ20">
        <v>322.05</v>
      </c>
      <c r="AK20">
        <v>253.52500000000001</v>
      </c>
      <c r="AL20">
        <v>602.04999999999995</v>
      </c>
      <c r="AM20">
        <v>333.125</v>
      </c>
      <c r="AN20">
        <v>268.89999999999998</v>
      </c>
      <c r="AO20">
        <v>596.29999999999995</v>
      </c>
      <c r="AP20">
        <v>329.85</v>
      </c>
      <c r="AQ20">
        <v>266.47500000000002</v>
      </c>
      <c r="AR20">
        <v>607.6</v>
      </c>
      <c r="AS20">
        <v>342.375</v>
      </c>
      <c r="AT20">
        <v>265.17500000000001</v>
      </c>
      <c r="AU20">
        <v>637.5</v>
      </c>
      <c r="AV20">
        <v>352.45</v>
      </c>
      <c r="AW20">
        <v>285.05</v>
      </c>
      <c r="AX20">
        <v>658.875</v>
      </c>
      <c r="AY20">
        <v>356.1</v>
      </c>
      <c r="AZ20">
        <v>302.8</v>
      </c>
    </row>
    <row r="21" spans="1:52" x14ac:dyDescent="0.25">
      <c r="B21" s="66"/>
      <c r="C21" s="70" t="s">
        <v>23</v>
      </c>
      <c r="D21" s="70"/>
      <c r="E21">
        <v>264.52499999999998</v>
      </c>
      <c r="F21">
        <v>173.125</v>
      </c>
      <c r="G21">
        <v>91.4</v>
      </c>
      <c r="H21">
        <v>255.22499999999999</v>
      </c>
      <c r="I21">
        <v>158.44999999999999</v>
      </c>
      <c r="J21">
        <v>96.75</v>
      </c>
      <c r="K21">
        <v>235.27500000000001</v>
      </c>
      <c r="L21">
        <v>144.72499999999999</v>
      </c>
      <c r="M21">
        <v>90.575000000000003</v>
      </c>
      <c r="N21">
        <v>246.5</v>
      </c>
      <c r="O21">
        <v>146.55000000000001</v>
      </c>
      <c r="P21">
        <v>99.95</v>
      </c>
      <c r="Q21">
        <v>241.95</v>
      </c>
      <c r="R21">
        <v>146.57499999999999</v>
      </c>
      <c r="S21">
        <v>95.375</v>
      </c>
      <c r="T21">
        <v>251.3</v>
      </c>
      <c r="U21">
        <v>148.82499999999999</v>
      </c>
      <c r="V21">
        <v>102.45</v>
      </c>
      <c r="W21">
        <v>263.5</v>
      </c>
      <c r="X21">
        <v>149.57499999999999</v>
      </c>
      <c r="Y21">
        <v>113.95</v>
      </c>
      <c r="Z21">
        <v>277.85000000000002</v>
      </c>
      <c r="AA21">
        <v>150.94999999999999</v>
      </c>
      <c r="AB21">
        <v>126.875</v>
      </c>
      <c r="AC21">
        <v>312.82499999999999</v>
      </c>
      <c r="AD21">
        <v>168.45</v>
      </c>
      <c r="AE21">
        <v>144.35</v>
      </c>
      <c r="AF21">
        <v>327.3</v>
      </c>
      <c r="AG21">
        <v>181.72499999999999</v>
      </c>
      <c r="AH21">
        <v>145.57499999999999</v>
      </c>
      <c r="AI21">
        <v>346.97500000000002</v>
      </c>
      <c r="AJ21">
        <v>198.25</v>
      </c>
      <c r="AK21">
        <v>148.69999999999999</v>
      </c>
      <c r="AL21">
        <v>369.35</v>
      </c>
      <c r="AM21">
        <v>210.27500000000001</v>
      </c>
      <c r="AN21">
        <v>159.02500000000001</v>
      </c>
      <c r="AO21">
        <v>385.47500000000002</v>
      </c>
      <c r="AP21">
        <v>213.5</v>
      </c>
      <c r="AQ21">
        <v>172.02500000000001</v>
      </c>
      <c r="AR21">
        <v>408.4</v>
      </c>
      <c r="AS21">
        <v>226.02500000000001</v>
      </c>
      <c r="AT21">
        <v>182.35</v>
      </c>
      <c r="AU21">
        <v>452.3</v>
      </c>
      <c r="AV21">
        <v>245.65</v>
      </c>
      <c r="AW21">
        <v>206.57499999999999</v>
      </c>
      <c r="AX21">
        <v>472.95</v>
      </c>
      <c r="AY21">
        <v>261.85000000000002</v>
      </c>
      <c r="AZ21">
        <v>211.1</v>
      </c>
    </row>
    <row r="22" spans="1:52" x14ac:dyDescent="0.25">
      <c r="B22" s="66"/>
      <c r="C22" s="70" t="s">
        <v>13</v>
      </c>
      <c r="D22" s="70"/>
      <c r="E22">
        <v>2217.0250000000001</v>
      </c>
      <c r="F22">
        <v>1286.2750000000001</v>
      </c>
      <c r="G22">
        <v>930.75</v>
      </c>
      <c r="H22">
        <v>2003.925</v>
      </c>
      <c r="I22">
        <v>1125.45</v>
      </c>
      <c r="J22">
        <v>878.45</v>
      </c>
      <c r="K22">
        <v>1927.825</v>
      </c>
      <c r="L22">
        <v>1074.9000000000001</v>
      </c>
      <c r="M22">
        <v>852.95</v>
      </c>
      <c r="N22">
        <v>1890.15</v>
      </c>
      <c r="O22">
        <v>1045.55</v>
      </c>
      <c r="P22">
        <v>844.6</v>
      </c>
      <c r="Q22">
        <v>1803.575</v>
      </c>
      <c r="R22">
        <v>993.2</v>
      </c>
      <c r="S22">
        <v>810.42499999999995</v>
      </c>
      <c r="T22">
        <v>1771.2</v>
      </c>
      <c r="U22">
        <v>979.9</v>
      </c>
      <c r="V22">
        <v>791.3</v>
      </c>
      <c r="W22">
        <v>1800.925</v>
      </c>
      <c r="X22">
        <v>992.82500000000005</v>
      </c>
      <c r="Y22">
        <v>808.1</v>
      </c>
      <c r="Z22">
        <v>1872.9749999999999</v>
      </c>
      <c r="AA22">
        <v>1024.2750000000001</v>
      </c>
      <c r="AB22">
        <v>848.75</v>
      </c>
      <c r="AC22">
        <v>1931.85</v>
      </c>
      <c r="AD22">
        <v>1058.2750000000001</v>
      </c>
      <c r="AE22">
        <v>873.6</v>
      </c>
      <c r="AF22">
        <v>1990.25</v>
      </c>
      <c r="AG22">
        <v>1098.3499999999999</v>
      </c>
      <c r="AH22">
        <v>891.875</v>
      </c>
      <c r="AI22">
        <v>2042.875</v>
      </c>
      <c r="AJ22">
        <v>1127.675</v>
      </c>
      <c r="AK22">
        <v>915.15</v>
      </c>
      <c r="AL22">
        <v>2087.25</v>
      </c>
      <c r="AM22">
        <v>1162.2750000000001</v>
      </c>
      <c r="AN22">
        <v>925</v>
      </c>
      <c r="AO22">
        <v>2020.35</v>
      </c>
      <c r="AP22">
        <v>1115.0999999999999</v>
      </c>
      <c r="AQ22">
        <v>905.22500000000002</v>
      </c>
      <c r="AR22">
        <v>2060.5</v>
      </c>
      <c r="AS22">
        <v>1123.2750000000001</v>
      </c>
      <c r="AT22">
        <v>937.22500000000002</v>
      </c>
      <c r="AU22">
        <v>2183.375</v>
      </c>
      <c r="AV22">
        <v>1186.5</v>
      </c>
      <c r="AW22">
        <v>996.9</v>
      </c>
      <c r="AX22">
        <v>2267.2249999999999</v>
      </c>
      <c r="AY22">
        <v>1223.5</v>
      </c>
      <c r="AZ22">
        <v>1043.7249999999999</v>
      </c>
    </row>
    <row r="24" spans="1:52" s="29" customFormat="1" x14ac:dyDescent="0.25"/>
    <row r="26" spans="1:52" x14ac:dyDescent="0.25">
      <c r="A26" s="4" t="s">
        <v>24</v>
      </c>
      <c r="B26" s="3" t="s">
        <v>25</v>
      </c>
    </row>
    <row r="28" spans="1:52" x14ac:dyDescent="0.25">
      <c r="E28" s="69">
        <v>2014</v>
      </c>
      <c r="F28" s="69"/>
      <c r="G28" s="69"/>
      <c r="H28" s="69">
        <v>2015</v>
      </c>
      <c r="I28" s="69"/>
      <c r="J28" s="69"/>
      <c r="K28" s="69">
        <v>2016</v>
      </c>
      <c r="L28" s="69"/>
      <c r="M28" s="69"/>
      <c r="N28" s="69">
        <v>2017</v>
      </c>
      <c r="O28" s="69"/>
      <c r="P28" s="69"/>
      <c r="Q28" s="69">
        <v>2018</v>
      </c>
      <c r="R28" s="69"/>
      <c r="S28" s="69"/>
      <c r="T28" s="69">
        <v>2019</v>
      </c>
      <c r="U28" s="69"/>
      <c r="V28" s="69"/>
      <c r="W28" s="69">
        <v>2020</v>
      </c>
      <c r="X28" s="69"/>
      <c r="Y28" s="69"/>
      <c r="Z28" s="69">
        <v>2021</v>
      </c>
      <c r="AA28" s="69"/>
      <c r="AB28" s="69"/>
      <c r="AC28" s="69">
        <v>2022</v>
      </c>
      <c r="AD28" s="69"/>
      <c r="AE28" s="69"/>
      <c r="AF28" s="69">
        <v>2023</v>
      </c>
      <c r="AG28" s="69"/>
      <c r="AH28" s="69"/>
    </row>
    <row r="29" spans="1:52" x14ac:dyDescent="0.25">
      <c r="E29" s="1" t="s">
        <v>16</v>
      </c>
      <c r="F29" s="1" t="s">
        <v>17</v>
      </c>
      <c r="G29" s="1" t="s">
        <v>18</v>
      </c>
      <c r="H29" s="1" t="s">
        <v>16</v>
      </c>
      <c r="I29" s="1" t="s">
        <v>17</v>
      </c>
      <c r="J29" s="1" t="s">
        <v>18</v>
      </c>
      <c r="K29" s="1" t="s">
        <v>16</v>
      </c>
      <c r="L29" s="1" t="s">
        <v>17</v>
      </c>
      <c r="M29" s="1" t="s">
        <v>18</v>
      </c>
      <c r="N29" s="1" t="s">
        <v>16</v>
      </c>
      <c r="O29" s="1" t="s">
        <v>17</v>
      </c>
      <c r="P29" s="1" t="s">
        <v>18</v>
      </c>
      <c r="Q29" s="1" t="s">
        <v>16</v>
      </c>
      <c r="R29" s="1" t="s">
        <v>17</v>
      </c>
      <c r="S29" s="1" t="s">
        <v>18</v>
      </c>
      <c r="T29" s="1" t="s">
        <v>16</v>
      </c>
      <c r="U29" s="1" t="s">
        <v>17</v>
      </c>
      <c r="V29" s="1" t="s">
        <v>18</v>
      </c>
      <c r="W29" s="1" t="s">
        <v>16</v>
      </c>
      <c r="X29" s="1" t="s">
        <v>17</v>
      </c>
      <c r="Y29" s="1" t="s">
        <v>18</v>
      </c>
      <c r="Z29" s="1" t="s">
        <v>16</v>
      </c>
      <c r="AA29" s="1" t="s">
        <v>17</v>
      </c>
      <c r="AB29" s="1" t="s">
        <v>18</v>
      </c>
      <c r="AC29" s="1" t="s">
        <v>16</v>
      </c>
      <c r="AD29" s="1" t="s">
        <v>17</v>
      </c>
      <c r="AE29" s="1" t="s">
        <v>18</v>
      </c>
      <c r="AF29" s="1" t="s">
        <v>16</v>
      </c>
      <c r="AG29" s="1" t="s">
        <v>17</v>
      </c>
      <c r="AH29" s="1" t="s">
        <v>18</v>
      </c>
    </row>
    <row r="30" spans="1:52" x14ac:dyDescent="0.25">
      <c r="B30" s="66" t="s">
        <v>10</v>
      </c>
      <c r="C30" s="70" t="s">
        <v>26</v>
      </c>
      <c r="D30" s="70"/>
      <c r="E30">
        <v>4.4000000000000004</v>
      </c>
      <c r="F30">
        <v>2.1</v>
      </c>
      <c r="G30">
        <v>2.4</v>
      </c>
      <c r="H30">
        <v>3.8</v>
      </c>
      <c r="I30">
        <v>1.4</v>
      </c>
      <c r="J30">
        <v>2.4</v>
      </c>
      <c r="K30">
        <v>3.7</v>
      </c>
      <c r="L30">
        <v>2.1</v>
      </c>
      <c r="M30">
        <v>1.6</v>
      </c>
      <c r="N30">
        <v>3.4</v>
      </c>
      <c r="O30">
        <v>1.9</v>
      </c>
      <c r="P30">
        <v>1.5</v>
      </c>
      <c r="Q30">
        <v>2.6</v>
      </c>
      <c r="R30">
        <v>2.2000000000000002</v>
      </c>
      <c r="S30">
        <v>0.4</v>
      </c>
      <c r="T30">
        <v>3.6</v>
      </c>
      <c r="U30">
        <v>2.7</v>
      </c>
      <c r="V30">
        <v>0.9</v>
      </c>
      <c r="W30">
        <v>5.8</v>
      </c>
      <c r="X30">
        <v>4.3</v>
      </c>
      <c r="Y30">
        <v>1.5</v>
      </c>
      <c r="Z30">
        <v>3.2</v>
      </c>
      <c r="AA30">
        <v>2.1</v>
      </c>
      <c r="AB30">
        <v>1.1000000000000001</v>
      </c>
      <c r="AC30">
        <v>4.7</v>
      </c>
      <c r="AD30">
        <v>3.3</v>
      </c>
      <c r="AE30">
        <v>1.4</v>
      </c>
      <c r="AF30">
        <v>1.9</v>
      </c>
      <c r="AG30">
        <v>1</v>
      </c>
      <c r="AH30">
        <v>0.9</v>
      </c>
    </row>
    <row r="31" spans="1:52" x14ac:dyDescent="0.25">
      <c r="B31" s="66"/>
      <c r="C31" s="70" t="s">
        <v>27</v>
      </c>
      <c r="D31" s="70"/>
      <c r="E31">
        <v>12.3</v>
      </c>
      <c r="F31">
        <v>6.4</v>
      </c>
      <c r="G31">
        <v>6</v>
      </c>
      <c r="H31">
        <v>13.6</v>
      </c>
      <c r="I31">
        <v>6.2</v>
      </c>
      <c r="J31">
        <v>7.5</v>
      </c>
      <c r="K31">
        <v>14.4</v>
      </c>
      <c r="L31">
        <v>7.2</v>
      </c>
      <c r="M31">
        <v>7.1</v>
      </c>
      <c r="N31">
        <v>14.3</v>
      </c>
      <c r="O31">
        <v>8.9</v>
      </c>
      <c r="P31">
        <v>5.4</v>
      </c>
      <c r="Q31">
        <v>13.1</v>
      </c>
      <c r="R31">
        <v>7.5</v>
      </c>
      <c r="S31">
        <v>5.6</v>
      </c>
      <c r="T31">
        <v>13.4</v>
      </c>
      <c r="U31">
        <v>7.9</v>
      </c>
      <c r="V31">
        <v>5.6</v>
      </c>
      <c r="W31">
        <v>14.1</v>
      </c>
      <c r="X31">
        <v>10.199999999999999</v>
      </c>
      <c r="Y31">
        <v>3.9</v>
      </c>
      <c r="Z31">
        <v>12.4</v>
      </c>
      <c r="AA31">
        <v>8.5</v>
      </c>
      <c r="AB31">
        <v>3.9</v>
      </c>
      <c r="AC31">
        <v>23</v>
      </c>
      <c r="AD31">
        <v>14</v>
      </c>
      <c r="AE31">
        <v>9</v>
      </c>
      <c r="AF31">
        <v>23.1</v>
      </c>
      <c r="AG31">
        <v>13.4</v>
      </c>
      <c r="AH31">
        <v>9.6999999999999993</v>
      </c>
    </row>
    <row r="32" spans="1:52" x14ac:dyDescent="0.25">
      <c r="B32" s="66"/>
      <c r="C32" s="70" t="s">
        <v>28</v>
      </c>
      <c r="D32" s="70"/>
      <c r="E32">
        <v>101.6</v>
      </c>
      <c r="F32">
        <v>55.5</v>
      </c>
      <c r="G32">
        <v>46.1</v>
      </c>
      <c r="H32">
        <v>78.900000000000006</v>
      </c>
      <c r="I32">
        <v>47.6</v>
      </c>
      <c r="J32">
        <v>31.3</v>
      </c>
      <c r="K32">
        <v>66.900000000000006</v>
      </c>
      <c r="L32">
        <v>39.6</v>
      </c>
      <c r="M32">
        <v>27.2</v>
      </c>
      <c r="N32">
        <v>71.099999999999994</v>
      </c>
      <c r="O32">
        <v>42.3</v>
      </c>
      <c r="P32">
        <v>28.7</v>
      </c>
      <c r="Q32">
        <v>66.2</v>
      </c>
      <c r="R32">
        <v>40.6</v>
      </c>
      <c r="S32">
        <v>25.6</v>
      </c>
      <c r="T32">
        <v>66.5</v>
      </c>
      <c r="U32">
        <v>43</v>
      </c>
      <c r="V32">
        <v>23.4</v>
      </c>
      <c r="W32">
        <v>53.4</v>
      </c>
      <c r="X32">
        <v>31.1</v>
      </c>
      <c r="Y32">
        <v>22.3</v>
      </c>
      <c r="Z32">
        <v>60.6</v>
      </c>
      <c r="AA32">
        <v>38</v>
      </c>
      <c r="AB32">
        <v>22.6</v>
      </c>
      <c r="AC32">
        <v>53.2</v>
      </c>
      <c r="AD32">
        <v>33.799999999999997</v>
      </c>
      <c r="AE32">
        <v>19.5</v>
      </c>
      <c r="AF32">
        <v>54.3</v>
      </c>
      <c r="AG32">
        <v>31.1</v>
      </c>
      <c r="AH32">
        <v>23.2</v>
      </c>
    </row>
    <row r="33" spans="1:54" x14ac:dyDescent="0.25">
      <c r="B33" s="66"/>
      <c r="C33" s="71" t="s">
        <v>29</v>
      </c>
      <c r="D33" s="71"/>
      <c r="E33">
        <v>559.6</v>
      </c>
      <c r="F33">
        <v>350.2</v>
      </c>
      <c r="G33">
        <v>209.4</v>
      </c>
      <c r="H33">
        <v>594.1</v>
      </c>
      <c r="I33">
        <v>370.1</v>
      </c>
      <c r="J33">
        <v>224</v>
      </c>
      <c r="K33">
        <v>621.5</v>
      </c>
      <c r="L33">
        <v>384.5</v>
      </c>
      <c r="M33">
        <v>237</v>
      </c>
      <c r="N33">
        <v>640.79999999999995</v>
      </c>
      <c r="O33">
        <v>404.6</v>
      </c>
      <c r="P33">
        <v>236.2</v>
      </c>
      <c r="Q33">
        <v>626.70000000000005</v>
      </c>
      <c r="R33">
        <v>401.7</v>
      </c>
      <c r="S33">
        <v>225</v>
      </c>
      <c r="T33">
        <v>638.9</v>
      </c>
      <c r="U33">
        <v>411.4</v>
      </c>
      <c r="V33">
        <v>227.5</v>
      </c>
      <c r="W33">
        <v>590</v>
      </c>
      <c r="X33">
        <v>384.3</v>
      </c>
      <c r="Y33">
        <v>205.7</v>
      </c>
      <c r="Z33">
        <v>586.5</v>
      </c>
      <c r="AA33">
        <v>371.4</v>
      </c>
      <c r="AB33">
        <v>215</v>
      </c>
      <c r="AC33">
        <v>680.3</v>
      </c>
      <c r="AD33">
        <v>414.2</v>
      </c>
      <c r="AE33">
        <v>266.10000000000002</v>
      </c>
      <c r="AF33">
        <v>682.6</v>
      </c>
      <c r="AG33">
        <v>425.7</v>
      </c>
      <c r="AH33">
        <v>256.89999999999998</v>
      </c>
    </row>
    <row r="34" spans="1:54" ht="28.5" customHeight="1" x14ac:dyDescent="0.25">
      <c r="B34" s="66"/>
      <c r="C34" s="71" t="s">
        <v>30</v>
      </c>
      <c r="D34" s="71"/>
      <c r="E34">
        <v>262.5</v>
      </c>
      <c r="F34">
        <v>149.5</v>
      </c>
      <c r="G34">
        <v>113</v>
      </c>
      <c r="H34">
        <v>269.7</v>
      </c>
      <c r="I34">
        <v>151.9</v>
      </c>
      <c r="J34">
        <v>117.9</v>
      </c>
      <c r="K34">
        <v>267.39999999999998</v>
      </c>
      <c r="L34">
        <v>148.30000000000001</v>
      </c>
      <c r="M34">
        <v>119.1</v>
      </c>
      <c r="N34">
        <v>296.60000000000002</v>
      </c>
      <c r="O34">
        <v>161.1</v>
      </c>
      <c r="P34">
        <v>135.6</v>
      </c>
      <c r="Q34">
        <v>288.39999999999998</v>
      </c>
      <c r="R34">
        <v>166.9</v>
      </c>
      <c r="S34">
        <v>121.5</v>
      </c>
      <c r="T34">
        <v>287</v>
      </c>
      <c r="U34">
        <v>170.3</v>
      </c>
      <c r="V34">
        <v>116.8</v>
      </c>
      <c r="W34">
        <v>274.60000000000002</v>
      </c>
      <c r="X34">
        <v>156.69999999999999</v>
      </c>
      <c r="Y34">
        <v>118</v>
      </c>
      <c r="Z34">
        <v>269.2</v>
      </c>
      <c r="AA34">
        <v>155.5</v>
      </c>
      <c r="AB34">
        <v>113.6</v>
      </c>
      <c r="AC34">
        <v>253.6</v>
      </c>
      <c r="AD34">
        <v>152.6</v>
      </c>
      <c r="AE34">
        <v>101</v>
      </c>
      <c r="AF34">
        <v>252.7</v>
      </c>
      <c r="AG34">
        <v>138.80000000000001</v>
      </c>
      <c r="AH34">
        <v>113.9</v>
      </c>
    </row>
    <row r="35" spans="1:54" x14ac:dyDescent="0.25">
      <c r="B35" s="66"/>
      <c r="C35" s="71" t="s">
        <v>31</v>
      </c>
      <c r="D35" s="71"/>
      <c r="E35">
        <v>181.5</v>
      </c>
      <c r="F35">
        <v>90.5</v>
      </c>
      <c r="G35">
        <v>91</v>
      </c>
      <c r="H35">
        <v>200.7</v>
      </c>
      <c r="I35">
        <v>103.1</v>
      </c>
      <c r="J35">
        <v>97.6</v>
      </c>
      <c r="K35">
        <v>216.5</v>
      </c>
      <c r="L35">
        <v>112.2</v>
      </c>
      <c r="M35">
        <v>104.4</v>
      </c>
      <c r="N35">
        <v>210.4</v>
      </c>
      <c r="O35">
        <v>112.1</v>
      </c>
      <c r="P35">
        <v>98.3</v>
      </c>
      <c r="Q35">
        <v>233.6</v>
      </c>
      <c r="R35">
        <v>117.3</v>
      </c>
      <c r="S35">
        <v>116.3</v>
      </c>
      <c r="T35">
        <v>232</v>
      </c>
      <c r="U35">
        <v>114.3</v>
      </c>
      <c r="V35">
        <v>117.7</v>
      </c>
      <c r="W35">
        <v>227.4</v>
      </c>
      <c r="X35">
        <v>110.2</v>
      </c>
      <c r="Y35">
        <v>117.2</v>
      </c>
      <c r="Z35">
        <v>223.1</v>
      </c>
      <c r="AA35">
        <v>111.5</v>
      </c>
      <c r="AB35">
        <v>111.6</v>
      </c>
      <c r="AC35">
        <v>245.2</v>
      </c>
      <c r="AD35">
        <v>129.4</v>
      </c>
      <c r="AE35">
        <v>115.9</v>
      </c>
      <c r="AF35">
        <v>257.89999999999998</v>
      </c>
      <c r="AG35">
        <v>142.6</v>
      </c>
      <c r="AH35">
        <v>115.4</v>
      </c>
    </row>
    <row r="36" spans="1:54" x14ac:dyDescent="0.25">
      <c r="B36" s="66"/>
      <c r="C36" s="72" t="s">
        <v>32</v>
      </c>
      <c r="D36" s="72"/>
      <c r="E36">
        <v>679.1</v>
      </c>
      <c r="F36">
        <v>338.7</v>
      </c>
      <c r="G36">
        <v>340.4</v>
      </c>
      <c r="H36">
        <v>712.2</v>
      </c>
      <c r="I36">
        <v>344.2</v>
      </c>
      <c r="J36">
        <v>368.1</v>
      </c>
      <c r="K36">
        <v>741.7</v>
      </c>
      <c r="L36">
        <v>364.5</v>
      </c>
      <c r="M36">
        <v>377.2</v>
      </c>
      <c r="N36">
        <v>753.7</v>
      </c>
      <c r="O36">
        <v>367.5</v>
      </c>
      <c r="P36">
        <v>386.1</v>
      </c>
      <c r="Q36">
        <v>812.4</v>
      </c>
      <c r="R36">
        <v>391.7</v>
      </c>
      <c r="S36">
        <v>420.7</v>
      </c>
      <c r="T36">
        <v>846</v>
      </c>
      <c r="U36">
        <v>412.8</v>
      </c>
      <c r="V36">
        <v>433.2</v>
      </c>
      <c r="W36">
        <v>855.1</v>
      </c>
      <c r="X36">
        <v>418.4</v>
      </c>
      <c r="Y36">
        <v>436.7</v>
      </c>
      <c r="Z36">
        <v>905.6</v>
      </c>
      <c r="AA36">
        <v>436.2</v>
      </c>
      <c r="AB36">
        <v>469.4</v>
      </c>
      <c r="AC36">
        <v>923.5</v>
      </c>
      <c r="AD36">
        <v>439.3</v>
      </c>
      <c r="AE36">
        <v>484.2</v>
      </c>
      <c r="AF36">
        <v>995.7</v>
      </c>
      <c r="AG36">
        <v>471.4</v>
      </c>
      <c r="AH36">
        <v>524.29999999999995</v>
      </c>
    </row>
    <row r="38" spans="1:54" s="29" customFormat="1" x14ac:dyDescent="0.25"/>
    <row r="39" spans="1:54" x14ac:dyDescent="0.25">
      <c r="A39" s="3" t="s">
        <v>33</v>
      </c>
      <c r="B39" s="4" t="s">
        <v>34</v>
      </c>
    </row>
    <row r="40" spans="1:54" x14ac:dyDescent="0.25">
      <c r="E40" s="69">
        <v>2008</v>
      </c>
      <c r="F40" s="69"/>
      <c r="G40" s="69"/>
      <c r="H40" s="69">
        <v>2009</v>
      </c>
      <c r="I40" s="69"/>
      <c r="J40" s="69"/>
      <c r="K40" s="69">
        <v>2010</v>
      </c>
      <c r="L40" s="69"/>
      <c r="M40" s="69"/>
      <c r="N40" s="69">
        <v>2011</v>
      </c>
      <c r="O40" s="69"/>
      <c r="P40" s="69"/>
      <c r="Q40" s="69">
        <v>2012</v>
      </c>
      <c r="R40" s="69"/>
      <c r="S40" s="69"/>
      <c r="T40" s="69">
        <v>2013</v>
      </c>
      <c r="U40" s="69"/>
      <c r="V40" s="69"/>
      <c r="W40" s="69">
        <v>2014</v>
      </c>
      <c r="X40" s="69"/>
      <c r="Y40" s="69"/>
      <c r="Z40" s="69">
        <v>2015</v>
      </c>
      <c r="AA40" s="69"/>
      <c r="AB40" s="69"/>
      <c r="AC40" s="69">
        <v>2016</v>
      </c>
      <c r="AD40" s="69"/>
      <c r="AE40" s="69"/>
      <c r="AF40" s="69">
        <v>2017</v>
      </c>
      <c r="AG40" s="69"/>
      <c r="AH40" s="69"/>
      <c r="AI40" s="69">
        <v>2018</v>
      </c>
      <c r="AJ40" s="69"/>
      <c r="AK40" s="69"/>
      <c r="AL40" s="69">
        <v>2019</v>
      </c>
      <c r="AM40" s="69"/>
      <c r="AN40" s="69"/>
      <c r="AO40" s="69">
        <v>2020</v>
      </c>
      <c r="AP40" s="69"/>
      <c r="AQ40" s="69"/>
      <c r="AR40" s="69">
        <v>2021</v>
      </c>
      <c r="AS40" s="69"/>
      <c r="AT40" s="69"/>
      <c r="AU40" s="69">
        <v>2022</v>
      </c>
      <c r="AV40" s="69"/>
      <c r="AW40" s="69"/>
      <c r="AX40" s="69">
        <v>2023</v>
      </c>
      <c r="AY40" s="69"/>
      <c r="AZ40" s="69"/>
    </row>
    <row r="41" spans="1:54" ht="14.25" customHeight="1" x14ac:dyDescent="0.25">
      <c r="E41" t="s">
        <v>16</v>
      </c>
      <c r="F41" t="s">
        <v>17</v>
      </c>
      <c r="G41" t="s">
        <v>18</v>
      </c>
      <c r="H41" t="s">
        <v>16</v>
      </c>
      <c r="I41" t="s">
        <v>17</v>
      </c>
      <c r="J41" t="s">
        <v>18</v>
      </c>
      <c r="K41" t="s">
        <v>16</v>
      </c>
      <c r="L41" t="s">
        <v>17</v>
      </c>
      <c r="M41" t="s">
        <v>18</v>
      </c>
      <c r="N41" t="s">
        <v>16</v>
      </c>
      <c r="O41" t="s">
        <v>17</v>
      </c>
      <c r="P41" t="s">
        <v>18</v>
      </c>
      <c r="Q41" t="s">
        <v>16</v>
      </c>
      <c r="R41" t="s">
        <v>17</v>
      </c>
      <c r="S41" t="s">
        <v>18</v>
      </c>
      <c r="T41" t="s">
        <v>16</v>
      </c>
      <c r="U41" t="s">
        <v>17</v>
      </c>
      <c r="V41" t="s">
        <v>18</v>
      </c>
      <c r="W41" t="s">
        <v>16</v>
      </c>
      <c r="X41" t="s">
        <v>17</v>
      </c>
      <c r="Y41" t="s">
        <v>18</v>
      </c>
      <c r="Z41" t="s">
        <v>16</v>
      </c>
      <c r="AA41" t="s">
        <v>17</v>
      </c>
      <c r="AB41" t="s">
        <v>18</v>
      </c>
      <c r="AC41" t="s">
        <v>16</v>
      </c>
      <c r="AD41" t="s">
        <v>17</v>
      </c>
      <c r="AE41" t="s">
        <v>18</v>
      </c>
      <c r="AF41" t="s">
        <v>16</v>
      </c>
      <c r="AG41" t="s">
        <v>17</v>
      </c>
      <c r="AH41" t="s">
        <v>18</v>
      </c>
      <c r="AI41" t="s">
        <v>16</v>
      </c>
      <c r="AJ41" t="s">
        <v>17</v>
      </c>
      <c r="AK41" t="s">
        <v>18</v>
      </c>
      <c r="AL41" t="s">
        <v>16</v>
      </c>
      <c r="AM41" t="s">
        <v>17</v>
      </c>
      <c r="AN41" t="s">
        <v>18</v>
      </c>
      <c r="AO41" t="s">
        <v>16</v>
      </c>
      <c r="AP41" t="s">
        <v>17</v>
      </c>
      <c r="AQ41" t="s">
        <v>18</v>
      </c>
      <c r="AR41" t="s">
        <v>16</v>
      </c>
      <c r="AS41" t="s">
        <v>17</v>
      </c>
      <c r="AT41" t="s">
        <v>18</v>
      </c>
      <c r="AU41" t="s">
        <v>16</v>
      </c>
      <c r="AV41" t="s">
        <v>17</v>
      </c>
      <c r="AW41" t="s">
        <v>18</v>
      </c>
      <c r="AX41" t="s">
        <v>16</v>
      </c>
      <c r="AY41" t="s">
        <v>17</v>
      </c>
      <c r="AZ41" t="s">
        <v>18</v>
      </c>
    </row>
    <row r="42" spans="1:54" x14ac:dyDescent="0.25">
      <c r="B42" s="66" t="s">
        <v>10</v>
      </c>
      <c r="C42" s="68" t="s">
        <v>35</v>
      </c>
      <c r="D42" s="68"/>
      <c r="E42" s="6">
        <v>1823.7</v>
      </c>
      <c r="F42" s="6">
        <v>1063</v>
      </c>
      <c r="G42" s="6">
        <v>760.7</v>
      </c>
      <c r="H42" s="7">
        <v>1658.6</v>
      </c>
      <c r="I42" s="7">
        <v>946.6</v>
      </c>
      <c r="J42" s="7">
        <v>712.1</v>
      </c>
      <c r="K42" s="7">
        <v>1611.6</v>
      </c>
      <c r="L42" s="7">
        <v>920.8</v>
      </c>
      <c r="M42" s="7">
        <v>690.9</v>
      </c>
      <c r="N42" s="7">
        <v>1607.3</v>
      </c>
      <c r="O42" s="7">
        <v>904.8</v>
      </c>
      <c r="P42" s="7">
        <v>702.6</v>
      </c>
      <c r="Q42" s="7">
        <v>1529.9</v>
      </c>
      <c r="R42" s="7">
        <v>850.7</v>
      </c>
      <c r="S42" s="7">
        <v>679.2</v>
      </c>
      <c r="T42" s="7">
        <v>1511.1</v>
      </c>
      <c r="U42" s="7">
        <v>844.9</v>
      </c>
      <c r="V42" s="7">
        <v>666.2</v>
      </c>
      <c r="W42" s="7">
        <v>1556.4</v>
      </c>
      <c r="X42" s="7">
        <v>861.8</v>
      </c>
      <c r="Y42" s="7">
        <v>694.6</v>
      </c>
      <c r="Z42" s="7">
        <v>1616</v>
      </c>
      <c r="AA42" s="7">
        <v>888.5</v>
      </c>
      <c r="AB42" s="7">
        <v>727.5</v>
      </c>
      <c r="AC42" s="7">
        <v>1666.8</v>
      </c>
      <c r="AD42" s="7">
        <v>915.2</v>
      </c>
      <c r="AE42" s="7">
        <v>751.7</v>
      </c>
      <c r="AF42" s="7">
        <v>1707.6</v>
      </c>
      <c r="AG42" s="7">
        <v>947.5</v>
      </c>
      <c r="AH42" s="7">
        <v>760.1</v>
      </c>
      <c r="AI42" s="7">
        <v>1756.8</v>
      </c>
      <c r="AJ42" s="7">
        <v>967.6</v>
      </c>
      <c r="AK42" s="7">
        <v>789.3</v>
      </c>
      <c r="AL42" s="7">
        <v>1783.4</v>
      </c>
      <c r="AM42" s="7">
        <v>990.2</v>
      </c>
      <c r="AN42" s="7">
        <v>793.2</v>
      </c>
      <c r="AO42" s="7">
        <v>1718.6</v>
      </c>
      <c r="AP42" s="7">
        <v>952</v>
      </c>
      <c r="AQ42" s="7">
        <v>766.6</v>
      </c>
      <c r="AR42" s="7">
        <v>1781.2</v>
      </c>
      <c r="AS42" s="7">
        <v>972.7</v>
      </c>
      <c r="AT42" s="7">
        <v>808.5</v>
      </c>
      <c r="AU42" s="7">
        <v>1861.3</v>
      </c>
      <c r="AV42" s="7">
        <v>1010.9</v>
      </c>
      <c r="AW42" s="7">
        <v>850.5</v>
      </c>
      <c r="AX42" s="7">
        <v>1901.3</v>
      </c>
      <c r="AY42" s="7">
        <v>1030.0999999999999</v>
      </c>
      <c r="AZ42" s="7">
        <v>871.3</v>
      </c>
    </row>
    <row r="43" spans="1:54" ht="15" customHeight="1" x14ac:dyDescent="0.25">
      <c r="B43" s="66"/>
      <c r="C43" s="68" t="s">
        <v>36</v>
      </c>
      <c r="D43" s="68"/>
      <c r="E43" s="6">
        <v>393.3</v>
      </c>
      <c r="F43" s="6">
        <v>223.3</v>
      </c>
      <c r="G43" s="6">
        <v>170</v>
      </c>
      <c r="H43" s="7">
        <v>345.3</v>
      </c>
      <c r="I43" s="7">
        <v>178.9</v>
      </c>
      <c r="J43" s="7">
        <v>166.4</v>
      </c>
      <c r="K43" s="7">
        <v>316.3</v>
      </c>
      <c r="L43" s="7">
        <v>154.1</v>
      </c>
      <c r="M43" s="7">
        <v>162.1</v>
      </c>
      <c r="N43" s="7">
        <v>282.8</v>
      </c>
      <c r="O43" s="7">
        <v>140.80000000000001</v>
      </c>
      <c r="P43" s="7">
        <v>142</v>
      </c>
      <c r="Q43" s="7">
        <v>273.7</v>
      </c>
      <c r="R43" s="7">
        <v>142.5</v>
      </c>
      <c r="S43" s="7">
        <v>131.19999999999999</v>
      </c>
      <c r="T43" s="7">
        <v>260.10000000000002</v>
      </c>
      <c r="U43" s="7">
        <v>135</v>
      </c>
      <c r="V43" s="7">
        <v>125.1</v>
      </c>
      <c r="W43" s="7">
        <v>244.5</v>
      </c>
      <c r="X43" s="7">
        <v>131</v>
      </c>
      <c r="Y43" s="7">
        <v>113.5</v>
      </c>
      <c r="Z43" s="7">
        <v>257</v>
      </c>
      <c r="AA43" s="7">
        <v>135.80000000000001</v>
      </c>
      <c r="AB43" s="7">
        <v>121.2</v>
      </c>
      <c r="AC43" s="7">
        <v>265.10000000000002</v>
      </c>
      <c r="AD43" s="7">
        <v>143.1</v>
      </c>
      <c r="AE43" s="7">
        <v>121.9</v>
      </c>
      <c r="AF43" s="7">
        <v>282.7</v>
      </c>
      <c r="AG43" s="7">
        <v>150.9</v>
      </c>
      <c r="AH43" s="7">
        <v>131.80000000000001</v>
      </c>
      <c r="AI43" s="7">
        <v>286</v>
      </c>
      <c r="AJ43" s="7">
        <v>160.1</v>
      </c>
      <c r="AK43" s="7">
        <v>125.9</v>
      </c>
      <c r="AL43" s="7">
        <v>303.89999999999998</v>
      </c>
      <c r="AM43" s="7">
        <v>172.1</v>
      </c>
      <c r="AN43" s="7">
        <v>131.80000000000001</v>
      </c>
      <c r="AO43" s="7">
        <v>301.8</v>
      </c>
      <c r="AP43" s="7">
        <v>163.19999999999999</v>
      </c>
      <c r="AQ43" s="7">
        <v>138.6</v>
      </c>
      <c r="AR43" s="7">
        <v>279.3</v>
      </c>
      <c r="AS43" s="7">
        <v>150.6</v>
      </c>
      <c r="AT43" s="7">
        <v>128.80000000000001</v>
      </c>
      <c r="AU43" s="7">
        <v>322.10000000000002</v>
      </c>
      <c r="AV43" s="7">
        <v>175.7</v>
      </c>
      <c r="AW43" s="7">
        <v>146.4</v>
      </c>
      <c r="AX43" s="7">
        <v>365.9</v>
      </c>
      <c r="AY43" s="7">
        <v>193.4</v>
      </c>
      <c r="AZ43" s="7">
        <v>172.5</v>
      </c>
    </row>
    <row r="44" spans="1:54" ht="30" customHeight="1" x14ac:dyDescent="0.25">
      <c r="B44" s="66"/>
      <c r="C44" s="67" t="s">
        <v>37</v>
      </c>
      <c r="D44" s="67"/>
      <c r="E44" s="6">
        <v>135</v>
      </c>
      <c r="F44" s="6">
        <v>74.7</v>
      </c>
      <c r="G44" s="6">
        <v>60.3</v>
      </c>
      <c r="H44" s="7">
        <v>133</v>
      </c>
      <c r="I44" s="7">
        <v>64.5</v>
      </c>
      <c r="J44" s="7">
        <v>68.400000000000006</v>
      </c>
      <c r="K44" s="7">
        <v>133.30000000000001</v>
      </c>
      <c r="L44" s="7">
        <v>66.7</v>
      </c>
      <c r="M44" s="7">
        <v>66.599999999999994</v>
      </c>
      <c r="N44" s="7">
        <v>114.3</v>
      </c>
      <c r="O44" s="7">
        <v>56.5</v>
      </c>
      <c r="P44" s="7">
        <v>57.8</v>
      </c>
      <c r="Q44" s="7">
        <v>105.3</v>
      </c>
      <c r="R44" s="7">
        <v>51.2</v>
      </c>
      <c r="S44" s="7">
        <v>54.1</v>
      </c>
      <c r="T44" s="7">
        <v>117.7</v>
      </c>
      <c r="U44" s="7">
        <v>61.9</v>
      </c>
      <c r="V44" s="7">
        <v>55.8</v>
      </c>
      <c r="W44" s="7">
        <v>117.9</v>
      </c>
      <c r="X44" s="7">
        <v>62.8</v>
      </c>
      <c r="Y44" s="7">
        <v>55.1</v>
      </c>
      <c r="Z44" s="7">
        <v>106.9</v>
      </c>
      <c r="AA44" s="7">
        <v>53.3</v>
      </c>
      <c r="AB44" s="7">
        <v>53.6</v>
      </c>
      <c r="AC44" s="7">
        <v>123.6</v>
      </c>
      <c r="AD44" s="7">
        <v>63.5</v>
      </c>
      <c r="AE44" s="7">
        <v>60.1</v>
      </c>
      <c r="AF44" s="7">
        <v>133.69999999999999</v>
      </c>
      <c r="AG44" s="7">
        <v>74.2</v>
      </c>
      <c r="AH44" s="7">
        <v>59.5</v>
      </c>
      <c r="AI44" s="7">
        <v>131.80000000000001</v>
      </c>
      <c r="AJ44" s="7">
        <v>75</v>
      </c>
      <c r="AK44" s="7">
        <v>56.8</v>
      </c>
      <c r="AL44" s="7">
        <v>152</v>
      </c>
      <c r="AM44" s="7">
        <v>79.400000000000006</v>
      </c>
      <c r="AN44" s="7">
        <v>72.599999999999994</v>
      </c>
      <c r="AO44" s="7">
        <v>135.5</v>
      </c>
      <c r="AP44" s="7">
        <v>69.5</v>
      </c>
      <c r="AQ44" s="7">
        <v>66</v>
      </c>
      <c r="AR44" s="7">
        <v>99.9</v>
      </c>
      <c r="AS44" s="7">
        <v>54.7</v>
      </c>
      <c r="AT44" s="7">
        <v>45.2</v>
      </c>
      <c r="AU44" s="7">
        <v>109.5</v>
      </c>
      <c r="AV44" s="7">
        <v>58.3</v>
      </c>
      <c r="AW44" s="7">
        <v>51.2</v>
      </c>
      <c r="AX44" s="7">
        <v>125.8</v>
      </c>
      <c r="AY44" s="7">
        <v>64.900000000000006</v>
      </c>
      <c r="AZ44" s="7">
        <v>60.9</v>
      </c>
      <c r="BA44" s="27"/>
      <c r="BB44" s="27"/>
    </row>
    <row r="45" spans="1:54" ht="32.25" customHeight="1" x14ac:dyDescent="0.25">
      <c r="B45" s="66"/>
      <c r="C45" s="67" t="s">
        <v>38</v>
      </c>
      <c r="D45" s="67"/>
      <c r="E45" s="6">
        <v>258.3</v>
      </c>
      <c r="F45" s="6">
        <v>148.5</v>
      </c>
      <c r="G45" s="6">
        <v>109.8</v>
      </c>
      <c r="H45" s="7">
        <v>212.4</v>
      </c>
      <c r="I45" s="7">
        <v>114.4</v>
      </c>
      <c r="J45" s="7">
        <v>98</v>
      </c>
      <c r="K45" s="7">
        <v>182.9</v>
      </c>
      <c r="L45" s="7">
        <v>87.4</v>
      </c>
      <c r="M45" s="7">
        <v>95.5</v>
      </c>
      <c r="N45" s="7">
        <v>168.6</v>
      </c>
      <c r="O45" s="7">
        <v>84.3</v>
      </c>
      <c r="P45" s="7">
        <v>84.3</v>
      </c>
      <c r="Q45" s="7">
        <v>168.4</v>
      </c>
      <c r="R45" s="7">
        <v>91.3</v>
      </c>
      <c r="S45" s="7">
        <v>77.099999999999994</v>
      </c>
      <c r="T45" s="7">
        <v>142.5</v>
      </c>
      <c r="U45" s="7">
        <v>73.099999999999994</v>
      </c>
      <c r="V45" s="7">
        <v>69.3</v>
      </c>
      <c r="W45" s="7">
        <v>126.5</v>
      </c>
      <c r="X45" s="7">
        <v>68.2</v>
      </c>
      <c r="Y45" s="7">
        <v>58.4</v>
      </c>
      <c r="Z45" s="7">
        <v>150.19999999999999</v>
      </c>
      <c r="AA45" s="7">
        <v>82.5</v>
      </c>
      <c r="AB45" s="7">
        <v>67.599999999999994</v>
      </c>
      <c r="AC45" s="7">
        <v>141.5</v>
      </c>
      <c r="AD45" s="7">
        <v>79.599999999999994</v>
      </c>
      <c r="AE45" s="7">
        <v>61.9</v>
      </c>
      <c r="AF45" s="7">
        <v>149</v>
      </c>
      <c r="AG45" s="7">
        <v>76.7</v>
      </c>
      <c r="AH45" s="7">
        <v>72.3</v>
      </c>
      <c r="AI45" s="7">
        <v>154.30000000000001</v>
      </c>
      <c r="AJ45" s="7">
        <v>85.2</v>
      </c>
      <c r="AK45" s="7">
        <v>69.099999999999994</v>
      </c>
      <c r="AL45" s="7">
        <v>151.9</v>
      </c>
      <c r="AM45" s="7">
        <v>92.7</v>
      </c>
      <c r="AN45" s="7">
        <v>59.2</v>
      </c>
      <c r="AO45" s="7">
        <v>166.3</v>
      </c>
      <c r="AP45" s="7">
        <v>93.7</v>
      </c>
      <c r="AQ45" s="7">
        <v>72.599999999999994</v>
      </c>
      <c r="AR45" s="7">
        <v>179.5</v>
      </c>
      <c r="AS45" s="7">
        <v>95.9</v>
      </c>
      <c r="AT45" s="7">
        <v>83.6</v>
      </c>
      <c r="AU45" s="7">
        <v>212.6</v>
      </c>
      <c r="AV45" s="7">
        <v>117.5</v>
      </c>
      <c r="AW45" s="7">
        <v>95.2</v>
      </c>
      <c r="AX45" s="7">
        <v>240.2</v>
      </c>
      <c r="AY45" s="7">
        <v>128.5</v>
      </c>
      <c r="AZ45" s="7">
        <v>111.6</v>
      </c>
      <c r="BA45" s="27"/>
      <c r="BB45" s="27"/>
    </row>
  </sheetData>
  <mergeCells count="72">
    <mergeCell ref="B6:B9"/>
    <mergeCell ref="B17:B22"/>
    <mergeCell ref="C22:D22"/>
    <mergeCell ref="C21:D21"/>
    <mergeCell ref="C18:D18"/>
    <mergeCell ref="C19:D19"/>
    <mergeCell ref="C20:D20"/>
    <mergeCell ref="AC15:AE15"/>
    <mergeCell ref="AF15:AH15"/>
    <mergeCell ref="AI15:AK15"/>
    <mergeCell ref="AL15:AN15"/>
    <mergeCell ref="E15:G15"/>
    <mergeCell ref="H15:J15"/>
    <mergeCell ref="K15:M15"/>
    <mergeCell ref="N15:P15"/>
    <mergeCell ref="Q15:S15"/>
    <mergeCell ref="T15:V15"/>
    <mergeCell ref="AM6:AO6"/>
    <mergeCell ref="AP6:AR6"/>
    <mergeCell ref="AS6:AU6"/>
    <mergeCell ref="AV6:AX6"/>
    <mergeCell ref="C17:D17"/>
    <mergeCell ref="X6:Z6"/>
    <mergeCell ref="AA6:AC6"/>
    <mergeCell ref="AD6:AF6"/>
    <mergeCell ref="AG6:AI6"/>
    <mergeCell ref="AJ6:AL6"/>
    <mergeCell ref="AO15:AQ15"/>
    <mergeCell ref="AR15:AT15"/>
    <mergeCell ref="AU15:AW15"/>
    <mergeCell ref="AX15:AZ15"/>
    <mergeCell ref="W15:Y15"/>
    <mergeCell ref="Z15:AB15"/>
    <mergeCell ref="B30:B36"/>
    <mergeCell ref="C31:D31"/>
    <mergeCell ref="C30:D30"/>
    <mergeCell ref="C32:D32"/>
    <mergeCell ref="C33:D33"/>
    <mergeCell ref="C34:D34"/>
    <mergeCell ref="C35:D35"/>
    <mergeCell ref="C36:D36"/>
    <mergeCell ref="W28:Y28"/>
    <mergeCell ref="Z28:AB28"/>
    <mergeCell ref="AC28:AE28"/>
    <mergeCell ref="AF28:AH28"/>
    <mergeCell ref="E28:G28"/>
    <mergeCell ref="H28:J28"/>
    <mergeCell ref="K28:M28"/>
    <mergeCell ref="N28:P28"/>
    <mergeCell ref="Q28:S28"/>
    <mergeCell ref="T28:V28"/>
    <mergeCell ref="AR40:AT40"/>
    <mergeCell ref="AU40:AW40"/>
    <mergeCell ref="AX40:AZ40"/>
    <mergeCell ref="AI40:AK40"/>
    <mergeCell ref="AL40:AN40"/>
    <mergeCell ref="B42:B45"/>
    <mergeCell ref="C44:D44"/>
    <mergeCell ref="C43:D43"/>
    <mergeCell ref="C42:D42"/>
    <mergeCell ref="AO40:AQ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C45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97"/>
  <sheetViews>
    <sheetView topLeftCell="B68" workbookViewId="0">
      <selection activeCell="B89" sqref="B89:B97"/>
    </sheetView>
  </sheetViews>
  <sheetFormatPr baseColWidth="10" defaultColWidth="9" defaultRowHeight="15" x14ac:dyDescent="0.25"/>
  <cols>
    <col min="1" max="1" width="3.85546875" bestFit="1" customWidth="1"/>
    <col min="2" max="2" width="61.42578125" bestFit="1" customWidth="1"/>
    <col min="3" max="3" width="10" bestFit="1" customWidth="1"/>
    <col min="4" max="23" width="9.85546875" bestFit="1" customWidth="1"/>
    <col min="26" max="26" width="17.140625" customWidth="1"/>
    <col min="32" max="32" width="8.7109375" bestFit="1" customWidth="1"/>
  </cols>
  <sheetData>
    <row r="1" spans="1:20" s="29" customFormat="1" x14ac:dyDescent="0.25"/>
    <row r="3" spans="1:20" x14ac:dyDescent="0.25">
      <c r="A3" s="3" t="s">
        <v>39</v>
      </c>
      <c r="B3" s="4" t="s">
        <v>40</v>
      </c>
    </row>
    <row r="6" spans="1:20" x14ac:dyDescent="0.25">
      <c r="D6" s="8">
        <v>2008</v>
      </c>
      <c r="E6" s="8">
        <v>2009</v>
      </c>
      <c r="F6" s="8">
        <v>2010</v>
      </c>
      <c r="G6" s="8">
        <v>2011</v>
      </c>
      <c r="H6" s="8">
        <v>2012</v>
      </c>
      <c r="I6" s="8">
        <v>2013</v>
      </c>
      <c r="J6" s="8">
        <v>2014</v>
      </c>
      <c r="K6" s="8">
        <v>2015</v>
      </c>
      <c r="L6" s="8">
        <v>2016</v>
      </c>
      <c r="M6" s="8">
        <v>2017</v>
      </c>
      <c r="N6" s="8">
        <v>2018</v>
      </c>
      <c r="O6" s="8">
        <v>2019</v>
      </c>
      <c r="P6" s="8">
        <v>2020</v>
      </c>
      <c r="Q6" s="8">
        <v>2021</v>
      </c>
      <c r="R6" s="8">
        <v>2022</v>
      </c>
      <c r="S6" s="8">
        <v>2023</v>
      </c>
    </row>
    <row r="7" spans="1:20" ht="65.25" customHeight="1" x14ac:dyDescent="0.25">
      <c r="B7" s="66" t="s">
        <v>10</v>
      </c>
      <c r="C7" s="19" t="s">
        <v>13</v>
      </c>
      <c r="D7" s="2">
        <v>2217.0250000000001</v>
      </c>
      <c r="E7" s="2">
        <v>2003.925</v>
      </c>
      <c r="F7" s="2">
        <v>1927.825</v>
      </c>
      <c r="G7" s="2">
        <v>1890.15</v>
      </c>
      <c r="H7" s="2">
        <v>1803.575</v>
      </c>
      <c r="I7" s="2">
        <v>1771.2</v>
      </c>
      <c r="J7" s="2">
        <v>1800.925</v>
      </c>
      <c r="K7" s="2">
        <v>1872.9749999999999</v>
      </c>
      <c r="L7" s="2">
        <v>1931.85</v>
      </c>
      <c r="M7" s="2">
        <v>1990.25</v>
      </c>
      <c r="N7" s="2">
        <v>2042.875</v>
      </c>
      <c r="O7" s="2">
        <v>2087.25</v>
      </c>
      <c r="P7" s="2">
        <v>2020.35</v>
      </c>
      <c r="Q7" s="2">
        <v>2060.5</v>
      </c>
      <c r="R7" s="2">
        <v>2183.375</v>
      </c>
      <c r="S7" s="2">
        <v>2267.2249999999999</v>
      </c>
    </row>
    <row r="8" spans="1:20" ht="77.25" customHeight="1" x14ac:dyDescent="0.25">
      <c r="B8" s="66"/>
      <c r="C8" s="19" t="s">
        <v>41</v>
      </c>
      <c r="D8" s="2">
        <v>1920.4749999999999</v>
      </c>
      <c r="E8" s="2">
        <v>1699.05</v>
      </c>
      <c r="F8" s="2">
        <v>1612.25</v>
      </c>
      <c r="G8" s="2">
        <v>1580.9</v>
      </c>
      <c r="H8" s="2">
        <v>1485.75</v>
      </c>
      <c r="I8" s="2">
        <v>1434.45</v>
      </c>
      <c r="J8" s="2">
        <v>1456.1</v>
      </c>
      <c r="K8" s="2">
        <v>1517.925</v>
      </c>
      <c r="L8" s="2">
        <v>1563.7750000000001</v>
      </c>
      <c r="M8" s="2">
        <v>1619.325</v>
      </c>
      <c r="N8" s="2">
        <v>1716.8</v>
      </c>
      <c r="O8" s="2">
        <v>1753.9</v>
      </c>
      <c r="P8" s="2">
        <v>1694.5250000000001</v>
      </c>
      <c r="Q8" s="2">
        <v>1739.7249999999999</v>
      </c>
      <c r="R8" s="2">
        <v>1848.85</v>
      </c>
      <c r="S8" s="2">
        <v>1913.95</v>
      </c>
    </row>
    <row r="9" spans="1:20" ht="108.75" customHeight="1" x14ac:dyDescent="0.25">
      <c r="B9" s="66"/>
      <c r="C9" s="19" t="s">
        <v>42</v>
      </c>
      <c r="D9" s="2">
        <v>296.57499999999999</v>
      </c>
      <c r="E9" s="2">
        <v>304.85000000000002</v>
      </c>
      <c r="F9" s="2">
        <v>315.57499999999999</v>
      </c>
      <c r="G9" s="2">
        <v>309.25</v>
      </c>
      <c r="H9" s="2">
        <v>317.875</v>
      </c>
      <c r="I9" s="2">
        <v>336.72500000000002</v>
      </c>
      <c r="J9" s="2">
        <v>344.8</v>
      </c>
      <c r="K9" s="2">
        <v>355.07499999999999</v>
      </c>
      <c r="L9" s="2">
        <v>368.125</v>
      </c>
      <c r="M9" s="2">
        <v>370.875</v>
      </c>
      <c r="N9" s="2">
        <v>326.02499999999998</v>
      </c>
      <c r="O9" s="2">
        <v>333.375</v>
      </c>
      <c r="P9" s="2">
        <v>325.8</v>
      </c>
      <c r="Q9" s="2">
        <v>320.77499999999998</v>
      </c>
      <c r="R9" s="2">
        <v>334.55</v>
      </c>
      <c r="S9" s="2">
        <v>353.3</v>
      </c>
    </row>
    <row r="10" spans="1:20" ht="57" customHeight="1" x14ac:dyDescent="0.25">
      <c r="B10" s="58"/>
      <c r="C10" s="2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ht="18" customHeight="1" x14ac:dyDescent="0.25">
      <c r="B11" s="66" t="s">
        <v>10</v>
      </c>
      <c r="C11" s="21"/>
      <c r="D11" s="2"/>
      <c r="E11" s="8">
        <v>2008</v>
      </c>
      <c r="F11" s="8">
        <v>2009</v>
      </c>
      <c r="G11" s="8">
        <v>2010</v>
      </c>
      <c r="H11" s="8">
        <v>2011</v>
      </c>
      <c r="I11" s="8">
        <v>2012</v>
      </c>
      <c r="J11" s="8">
        <v>2013</v>
      </c>
      <c r="K11" s="8">
        <v>2014</v>
      </c>
      <c r="L11" s="8">
        <v>2015</v>
      </c>
      <c r="M11" s="8">
        <v>2016</v>
      </c>
      <c r="N11" s="8">
        <v>2017</v>
      </c>
      <c r="O11" s="8">
        <v>2018</v>
      </c>
      <c r="P11" s="8">
        <v>2019</v>
      </c>
      <c r="Q11" s="8">
        <v>2020</v>
      </c>
      <c r="R11" s="8">
        <v>2021</v>
      </c>
      <c r="S11" s="8">
        <v>2022</v>
      </c>
      <c r="T11" s="8">
        <v>2023</v>
      </c>
    </row>
    <row r="12" spans="1:20" ht="15" customHeight="1" x14ac:dyDescent="0.25">
      <c r="B12" s="66"/>
      <c r="C12" s="90" t="s">
        <v>43</v>
      </c>
      <c r="D12" s="90"/>
      <c r="E12" s="79">
        <f>D9/D7</f>
        <v>0.13377160834902627</v>
      </c>
      <c r="F12" s="79">
        <f t="shared" ref="F12:T12" si="0">E9/E7</f>
        <v>0.15212645183826742</v>
      </c>
      <c r="G12" s="79">
        <f t="shared" si="0"/>
        <v>0.16369483744634497</v>
      </c>
      <c r="H12" s="79">
        <f t="shared" si="0"/>
        <v>0.16361135359627543</v>
      </c>
      <c r="I12" s="79">
        <f t="shared" si="0"/>
        <v>0.17624717574816684</v>
      </c>
      <c r="J12" s="79">
        <f t="shared" si="0"/>
        <v>0.19011122402890696</v>
      </c>
      <c r="K12" s="79">
        <f t="shared" si="0"/>
        <v>0.19145716784430225</v>
      </c>
      <c r="L12" s="79">
        <f t="shared" si="0"/>
        <v>0.18957807765720311</v>
      </c>
      <c r="M12" s="79">
        <f t="shared" si="0"/>
        <v>0.19055568496518882</v>
      </c>
      <c r="N12" s="79">
        <f t="shared" si="0"/>
        <v>0.18634593644014572</v>
      </c>
      <c r="O12" s="79">
        <f t="shared" si="0"/>
        <v>0.15959126231414059</v>
      </c>
      <c r="P12" s="79">
        <f t="shared" si="0"/>
        <v>0.1597197269134028</v>
      </c>
      <c r="Q12" s="79">
        <f t="shared" si="0"/>
        <v>0.16125918776449627</v>
      </c>
      <c r="R12" s="79">
        <f t="shared" si="0"/>
        <v>0.1556782334384858</v>
      </c>
      <c r="S12" s="79">
        <f t="shared" si="0"/>
        <v>0.15322608347168948</v>
      </c>
      <c r="T12" s="79">
        <f t="shared" si="0"/>
        <v>0.15582926264486321</v>
      </c>
    </row>
    <row r="13" spans="1:20" ht="15" customHeight="1" x14ac:dyDescent="0.25">
      <c r="B13" s="66"/>
      <c r="C13" s="90"/>
      <c r="D13" s="90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15" customHeight="1" x14ac:dyDescent="0.25">
      <c r="B14" s="66"/>
      <c r="C14" s="90"/>
      <c r="D14" s="90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20" ht="15" customHeight="1" x14ac:dyDescent="0.25">
      <c r="B15" s="66"/>
      <c r="C15" s="90"/>
      <c r="D15" s="90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</row>
    <row r="16" spans="1:20" ht="15" customHeight="1" x14ac:dyDescent="0.25">
      <c r="B16" s="66"/>
      <c r="C16" s="90"/>
      <c r="D16" s="90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</row>
    <row r="17" spans="1:23" ht="15" customHeight="1" x14ac:dyDescent="0.25">
      <c r="B17" s="55"/>
      <c r="C17" s="2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3" ht="67.5" customHeight="1" x14ac:dyDescent="0.25"/>
    <row r="19" spans="1:23" s="29" customFormat="1" x14ac:dyDescent="0.25"/>
    <row r="22" spans="1:23" x14ac:dyDescent="0.25">
      <c r="A22" s="3" t="s">
        <v>44</v>
      </c>
      <c r="B22" s="4" t="s">
        <v>45</v>
      </c>
    </row>
    <row r="25" spans="1:23" x14ac:dyDescent="0.25">
      <c r="B25" s="5"/>
      <c r="C25" s="5"/>
      <c r="D25" s="5"/>
      <c r="E25" s="15">
        <v>2005</v>
      </c>
      <c r="F25" s="16">
        <v>2006</v>
      </c>
      <c r="G25" s="16">
        <v>2007</v>
      </c>
      <c r="H25" s="16">
        <v>2008</v>
      </c>
      <c r="I25" s="16">
        <v>2009</v>
      </c>
      <c r="J25" s="16">
        <v>2010</v>
      </c>
      <c r="K25" s="16">
        <v>2011</v>
      </c>
      <c r="L25" s="16">
        <v>2012</v>
      </c>
      <c r="M25" s="16">
        <v>2013</v>
      </c>
      <c r="N25" s="16">
        <v>2014</v>
      </c>
      <c r="O25" s="16">
        <v>2015</v>
      </c>
      <c r="P25" s="16">
        <v>2016</v>
      </c>
      <c r="Q25" s="16">
        <v>2017</v>
      </c>
      <c r="R25" s="16">
        <v>2018</v>
      </c>
      <c r="S25" s="16">
        <v>2019</v>
      </c>
      <c r="T25" s="16">
        <v>2020</v>
      </c>
      <c r="U25" s="16">
        <v>2021</v>
      </c>
      <c r="V25" s="16">
        <v>2022</v>
      </c>
      <c r="W25" s="16">
        <v>2023</v>
      </c>
    </row>
    <row r="26" spans="1:23" x14ac:dyDescent="0.25">
      <c r="B26" s="84" t="s">
        <v>10</v>
      </c>
      <c r="C26" s="87" t="s">
        <v>46</v>
      </c>
      <c r="D26" s="9" t="s">
        <v>47</v>
      </c>
      <c r="E26" s="10">
        <v>450054</v>
      </c>
      <c r="F26" s="10">
        <v>462956</v>
      </c>
      <c r="G26" s="10">
        <v>472362</v>
      </c>
      <c r="H26" s="10">
        <v>429207</v>
      </c>
      <c r="I26" s="10">
        <v>327426</v>
      </c>
      <c r="J26" s="10">
        <v>273924</v>
      </c>
      <c r="K26" s="10">
        <v>227783</v>
      </c>
      <c r="L26" s="10">
        <v>202097</v>
      </c>
      <c r="M26" s="10">
        <v>159700</v>
      </c>
      <c r="N26" s="10">
        <v>164548</v>
      </c>
      <c r="O26" s="10">
        <v>161544</v>
      </c>
      <c r="P26" s="10">
        <v>161673</v>
      </c>
      <c r="Q26" s="10">
        <v>191087</v>
      </c>
      <c r="R26" s="10">
        <v>193326</v>
      </c>
      <c r="S26" s="10">
        <v>197342</v>
      </c>
      <c r="T26" s="10">
        <v>177165</v>
      </c>
      <c r="U26" s="10">
        <v>177216</v>
      </c>
      <c r="V26" s="10">
        <v>227190</v>
      </c>
      <c r="W26" s="13">
        <v>219437</v>
      </c>
    </row>
    <row r="27" spans="1:23" x14ac:dyDescent="0.25">
      <c r="B27" s="85"/>
      <c r="C27" s="88"/>
      <c r="D27" s="11" t="s">
        <v>48</v>
      </c>
      <c r="E27" s="10">
        <v>94630</v>
      </c>
      <c r="F27" s="10">
        <v>106244</v>
      </c>
      <c r="G27" s="10">
        <v>93644</v>
      </c>
      <c r="H27" s="10">
        <v>86085</v>
      </c>
      <c r="I27" s="10">
        <v>85482</v>
      </c>
      <c r="J27" s="10">
        <v>89480</v>
      </c>
      <c r="K27" s="10">
        <v>80487</v>
      </c>
      <c r="L27" s="10">
        <v>76746</v>
      </c>
      <c r="M27" s="10">
        <v>79331</v>
      </c>
      <c r="N27" s="10">
        <v>74410</v>
      </c>
      <c r="O27" s="10">
        <v>83261</v>
      </c>
      <c r="P27" s="10">
        <v>94699</v>
      </c>
      <c r="Q27" s="10">
        <v>92710</v>
      </c>
      <c r="R27" s="10">
        <v>95321</v>
      </c>
      <c r="S27" s="10">
        <v>73407</v>
      </c>
      <c r="T27" s="10">
        <v>65558</v>
      </c>
      <c r="U27" s="10">
        <v>82012</v>
      </c>
      <c r="V27" s="10">
        <v>88686</v>
      </c>
      <c r="W27" s="13">
        <v>115700</v>
      </c>
    </row>
    <row r="28" spans="1:23" x14ac:dyDescent="0.25">
      <c r="B28" s="85"/>
      <c r="C28" s="89"/>
      <c r="D28" s="11" t="s">
        <v>13</v>
      </c>
      <c r="E28" s="12">
        <v>544684</v>
      </c>
      <c r="F28" s="12">
        <v>569200</v>
      </c>
      <c r="G28" s="12">
        <v>566006</v>
      </c>
      <c r="H28" s="12">
        <v>515292</v>
      </c>
      <c r="I28" s="12">
        <v>412908</v>
      </c>
      <c r="J28" s="12">
        <v>363404</v>
      </c>
      <c r="K28" s="12">
        <v>308270</v>
      </c>
      <c r="L28" s="12">
        <v>278843</v>
      </c>
      <c r="M28" s="12">
        <v>239031</v>
      </c>
      <c r="N28" s="12">
        <v>238958</v>
      </c>
      <c r="O28" s="12">
        <v>244805</v>
      </c>
      <c r="P28" s="12">
        <v>256372</v>
      </c>
      <c r="Q28" s="12">
        <v>283797</v>
      </c>
      <c r="R28" s="12">
        <v>288647</v>
      </c>
      <c r="S28" s="12">
        <v>270749</v>
      </c>
      <c r="T28" s="12">
        <v>242723</v>
      </c>
      <c r="U28" s="12">
        <v>259228</v>
      </c>
      <c r="V28" s="12">
        <v>315876</v>
      </c>
      <c r="W28" s="14">
        <f>SUM(W26:W27)</f>
        <v>335137</v>
      </c>
    </row>
    <row r="29" spans="1:23" x14ac:dyDescent="0.25">
      <c r="B29" s="85"/>
      <c r="C29" s="88" t="s">
        <v>49</v>
      </c>
      <c r="D29" s="11" t="s">
        <v>47</v>
      </c>
      <c r="E29" s="10">
        <v>775071</v>
      </c>
      <c r="F29" s="10">
        <v>805639</v>
      </c>
      <c r="G29" s="10">
        <v>846624</v>
      </c>
      <c r="H29" s="10">
        <v>864177</v>
      </c>
      <c r="I29" s="10">
        <v>778880</v>
      </c>
      <c r="J29" s="10">
        <v>738712</v>
      </c>
      <c r="K29" s="10">
        <v>750891</v>
      </c>
      <c r="L29" s="10">
        <v>694511</v>
      </c>
      <c r="M29" s="10">
        <v>674342</v>
      </c>
      <c r="N29" s="10">
        <v>668353</v>
      </c>
      <c r="O29" s="10">
        <v>691861</v>
      </c>
      <c r="P29" s="10">
        <v>696204</v>
      </c>
      <c r="Q29" s="10">
        <v>695242</v>
      </c>
      <c r="R29" s="10">
        <v>734281</v>
      </c>
      <c r="S29" s="10">
        <v>709360</v>
      </c>
      <c r="T29" s="10">
        <v>624802</v>
      </c>
      <c r="U29" s="10">
        <v>666406</v>
      </c>
      <c r="V29" s="10">
        <v>677290</v>
      </c>
      <c r="W29" s="13">
        <v>700076</v>
      </c>
    </row>
    <row r="30" spans="1:23" x14ac:dyDescent="0.25">
      <c r="B30" s="85"/>
      <c r="C30" s="88"/>
      <c r="D30" s="11" t="s">
        <v>48</v>
      </c>
      <c r="E30" s="10">
        <v>108290</v>
      </c>
      <c r="F30" s="10">
        <v>118496</v>
      </c>
      <c r="G30" s="10">
        <v>119259</v>
      </c>
      <c r="H30" s="10">
        <v>116220</v>
      </c>
      <c r="I30" s="10">
        <v>118137</v>
      </c>
      <c r="J30" s="10">
        <v>127143</v>
      </c>
      <c r="K30" s="10">
        <v>131656</v>
      </c>
      <c r="L30" s="10">
        <v>137023</v>
      </c>
      <c r="M30" s="10">
        <v>147270</v>
      </c>
      <c r="N30" s="10">
        <v>168659</v>
      </c>
      <c r="O30" s="10">
        <v>155807</v>
      </c>
      <c r="P30" s="10">
        <v>133374</v>
      </c>
      <c r="Q30" s="10">
        <v>141679</v>
      </c>
      <c r="R30" s="10">
        <v>121459</v>
      </c>
      <c r="S30" s="10">
        <v>134041</v>
      </c>
      <c r="T30" s="10">
        <v>115517</v>
      </c>
      <c r="U30" s="10">
        <v>113764</v>
      </c>
      <c r="V30" s="10">
        <v>108339</v>
      </c>
      <c r="W30" s="13">
        <v>103991</v>
      </c>
    </row>
    <row r="31" spans="1:23" x14ac:dyDescent="0.25">
      <c r="B31" s="85"/>
      <c r="C31" s="89"/>
      <c r="D31" s="11" t="s">
        <v>13</v>
      </c>
      <c r="E31" s="12">
        <v>883361</v>
      </c>
      <c r="F31" s="12">
        <v>924135</v>
      </c>
      <c r="G31" s="12">
        <v>965883</v>
      </c>
      <c r="H31" s="12">
        <v>980397</v>
      </c>
      <c r="I31" s="12">
        <v>897017</v>
      </c>
      <c r="J31" s="12">
        <v>865855</v>
      </c>
      <c r="K31" s="12">
        <v>882547</v>
      </c>
      <c r="L31" s="12">
        <v>831534</v>
      </c>
      <c r="M31" s="12">
        <v>821612</v>
      </c>
      <c r="N31" s="12">
        <v>837012</v>
      </c>
      <c r="O31" s="12">
        <v>847668</v>
      </c>
      <c r="P31" s="12">
        <v>829578</v>
      </c>
      <c r="Q31" s="12">
        <v>836921</v>
      </c>
      <c r="R31" s="12">
        <v>855740</v>
      </c>
      <c r="S31" s="12">
        <v>843401</v>
      </c>
      <c r="T31" s="12">
        <v>740319</v>
      </c>
      <c r="U31" s="12">
        <v>780170</v>
      </c>
      <c r="V31" s="12">
        <v>785629</v>
      </c>
      <c r="W31" s="14">
        <f>SUM(W29:W30)</f>
        <v>804067</v>
      </c>
    </row>
    <row r="32" spans="1:23" x14ac:dyDescent="0.25">
      <c r="B32" s="85"/>
      <c r="C32" s="88" t="s">
        <v>50</v>
      </c>
      <c r="D32" s="11" t="s">
        <v>47</v>
      </c>
      <c r="E32" s="10">
        <v>350512</v>
      </c>
      <c r="F32" s="10">
        <v>386332</v>
      </c>
      <c r="G32" s="10">
        <v>394810</v>
      </c>
      <c r="H32" s="10">
        <v>413456</v>
      </c>
      <c r="I32" s="10">
        <v>386478</v>
      </c>
      <c r="J32" s="10">
        <v>392743</v>
      </c>
      <c r="K32" s="10">
        <v>410090</v>
      </c>
      <c r="L32" s="10">
        <v>394083</v>
      </c>
      <c r="M32" s="10">
        <v>377403</v>
      </c>
      <c r="N32" s="10">
        <v>393015</v>
      </c>
      <c r="O32" s="10">
        <v>423866</v>
      </c>
      <c r="P32" s="10">
        <v>435058</v>
      </c>
      <c r="Q32" s="10">
        <v>439353</v>
      </c>
      <c r="R32" s="10">
        <v>486882</v>
      </c>
      <c r="S32" s="10">
        <v>517834</v>
      </c>
      <c r="T32" s="10">
        <v>514624</v>
      </c>
      <c r="U32" s="10">
        <v>536083</v>
      </c>
      <c r="V32" s="10">
        <v>550199</v>
      </c>
      <c r="W32" s="13">
        <v>566359</v>
      </c>
    </row>
    <row r="33" spans="1:23" x14ac:dyDescent="0.25">
      <c r="B33" s="85"/>
      <c r="C33" s="88"/>
      <c r="D33" s="11" t="s">
        <v>48</v>
      </c>
      <c r="E33" s="10">
        <v>51991</v>
      </c>
      <c r="F33" s="10">
        <v>55890</v>
      </c>
      <c r="G33" s="10">
        <v>52091</v>
      </c>
      <c r="H33" s="10">
        <v>57399</v>
      </c>
      <c r="I33" s="10">
        <v>53025</v>
      </c>
      <c r="J33" s="10">
        <v>66357</v>
      </c>
      <c r="K33" s="10">
        <v>62579</v>
      </c>
      <c r="L33" s="10">
        <v>67559</v>
      </c>
      <c r="M33" s="10">
        <v>73176</v>
      </c>
      <c r="N33" s="10">
        <v>72183</v>
      </c>
      <c r="O33" s="10">
        <v>78406</v>
      </c>
      <c r="P33" s="10">
        <v>87144</v>
      </c>
      <c r="Q33" s="10">
        <v>88879</v>
      </c>
      <c r="R33" s="10">
        <v>80711</v>
      </c>
      <c r="S33" s="10">
        <v>81720</v>
      </c>
      <c r="T33" s="10">
        <v>65869</v>
      </c>
      <c r="U33" s="10">
        <v>76721</v>
      </c>
      <c r="V33" s="10">
        <v>75929</v>
      </c>
      <c r="W33" s="13">
        <v>79641</v>
      </c>
    </row>
    <row r="34" spans="1:23" x14ac:dyDescent="0.25">
      <c r="B34" s="85"/>
      <c r="C34" s="89"/>
      <c r="D34" s="11" t="s">
        <v>13</v>
      </c>
      <c r="E34" s="12">
        <v>402503</v>
      </c>
      <c r="F34" s="12">
        <v>442222</v>
      </c>
      <c r="G34" s="12">
        <v>446901</v>
      </c>
      <c r="H34" s="12">
        <v>470855</v>
      </c>
      <c r="I34" s="12">
        <v>439503</v>
      </c>
      <c r="J34" s="12">
        <v>459100</v>
      </c>
      <c r="K34" s="12">
        <v>472669</v>
      </c>
      <c r="L34" s="12">
        <v>461642</v>
      </c>
      <c r="M34" s="12">
        <v>450579</v>
      </c>
      <c r="N34" s="12">
        <v>465198</v>
      </c>
      <c r="O34" s="12">
        <v>502272</v>
      </c>
      <c r="P34" s="12">
        <v>522202</v>
      </c>
      <c r="Q34" s="12">
        <v>528232</v>
      </c>
      <c r="R34" s="12">
        <v>567593</v>
      </c>
      <c r="S34" s="12">
        <v>599554</v>
      </c>
      <c r="T34" s="12">
        <v>580493</v>
      </c>
      <c r="U34" s="12">
        <v>612804</v>
      </c>
      <c r="V34" s="12">
        <v>626128</v>
      </c>
      <c r="W34" s="14">
        <f>SUM(W32:W33)</f>
        <v>646000</v>
      </c>
    </row>
    <row r="35" spans="1:23" x14ac:dyDescent="0.25">
      <c r="B35" s="85"/>
      <c r="C35" s="88" t="s">
        <v>51</v>
      </c>
      <c r="D35" s="11" t="s">
        <v>47</v>
      </c>
      <c r="E35" s="10">
        <v>188923</v>
      </c>
      <c r="F35" s="10">
        <v>187803</v>
      </c>
      <c r="G35" s="10">
        <v>204155</v>
      </c>
      <c r="H35" s="10">
        <v>221196</v>
      </c>
      <c r="I35" s="10">
        <v>211174</v>
      </c>
      <c r="J35" s="10">
        <v>188292</v>
      </c>
      <c r="K35" s="10">
        <v>206973</v>
      </c>
      <c r="L35" s="10">
        <v>197776</v>
      </c>
      <c r="M35" s="10">
        <v>194802</v>
      </c>
      <c r="N35" s="10">
        <v>215388</v>
      </c>
      <c r="O35" s="10">
        <v>220794</v>
      </c>
      <c r="P35" s="10">
        <v>246805</v>
      </c>
      <c r="Q35" s="10">
        <v>255900</v>
      </c>
      <c r="R35" s="10">
        <v>282375</v>
      </c>
      <c r="S35" s="10">
        <v>308411</v>
      </c>
      <c r="T35" s="10">
        <v>307725</v>
      </c>
      <c r="U35" s="10">
        <v>320168</v>
      </c>
      <c r="V35" s="10">
        <v>360215</v>
      </c>
      <c r="W35" s="13">
        <v>369103</v>
      </c>
    </row>
    <row r="36" spans="1:23" x14ac:dyDescent="0.25">
      <c r="B36" s="85"/>
      <c r="C36" s="88"/>
      <c r="D36" s="11" t="s">
        <v>48</v>
      </c>
      <c r="E36" s="10">
        <v>23755</v>
      </c>
      <c r="F36" s="10">
        <v>32081</v>
      </c>
      <c r="G36" s="10">
        <v>24533</v>
      </c>
      <c r="H36" s="10">
        <v>31377</v>
      </c>
      <c r="I36" s="10">
        <v>38576</v>
      </c>
      <c r="J36" s="10">
        <v>28773</v>
      </c>
      <c r="K36" s="10">
        <v>30915</v>
      </c>
      <c r="L36" s="10">
        <v>33283</v>
      </c>
      <c r="M36" s="10">
        <v>35835</v>
      </c>
      <c r="N36" s="10">
        <v>34066</v>
      </c>
      <c r="O36" s="10">
        <v>39944</v>
      </c>
      <c r="P36" s="10">
        <v>43304</v>
      </c>
      <c r="Q36" s="10">
        <v>45750</v>
      </c>
      <c r="R36" s="10">
        <v>37076</v>
      </c>
      <c r="S36" s="10">
        <v>45208</v>
      </c>
      <c r="T36" s="10">
        <v>45269</v>
      </c>
      <c r="U36" s="10">
        <v>47109</v>
      </c>
      <c r="V36" s="10">
        <v>49872</v>
      </c>
      <c r="W36" s="13">
        <v>56038</v>
      </c>
    </row>
    <row r="37" spans="1:23" x14ac:dyDescent="0.25">
      <c r="B37" s="85"/>
      <c r="C37" s="89"/>
      <c r="D37" s="11" t="s">
        <v>13</v>
      </c>
      <c r="E37" s="12">
        <v>212678</v>
      </c>
      <c r="F37" s="12">
        <v>219884</v>
      </c>
      <c r="G37" s="12">
        <v>228688</v>
      </c>
      <c r="H37" s="12">
        <v>252573</v>
      </c>
      <c r="I37" s="12">
        <v>249750</v>
      </c>
      <c r="J37" s="12">
        <v>217065</v>
      </c>
      <c r="K37" s="12">
        <v>237888</v>
      </c>
      <c r="L37" s="12">
        <v>231059</v>
      </c>
      <c r="M37" s="12">
        <v>230637</v>
      </c>
      <c r="N37" s="12">
        <v>249454</v>
      </c>
      <c r="O37" s="12">
        <v>260738</v>
      </c>
      <c r="P37" s="12">
        <v>290109</v>
      </c>
      <c r="Q37" s="12">
        <v>301650</v>
      </c>
      <c r="R37" s="12">
        <v>319451</v>
      </c>
      <c r="S37" s="12">
        <v>353619</v>
      </c>
      <c r="T37" s="12">
        <v>352994</v>
      </c>
      <c r="U37" s="12">
        <v>367277</v>
      </c>
      <c r="V37" s="12">
        <v>410087</v>
      </c>
      <c r="W37" s="14">
        <f>SUM(W35:W36)</f>
        <v>425141</v>
      </c>
    </row>
    <row r="38" spans="1:23" x14ac:dyDescent="0.25">
      <c r="B38" s="85"/>
      <c r="C38" s="88" t="s">
        <v>52</v>
      </c>
      <c r="D38" s="11" t="s">
        <v>47</v>
      </c>
      <c r="E38" s="10">
        <v>7081</v>
      </c>
      <c r="F38" s="10">
        <v>8472</v>
      </c>
      <c r="G38" s="10">
        <v>7473</v>
      </c>
      <c r="H38" s="10">
        <v>8516</v>
      </c>
      <c r="I38" s="10">
        <v>7124</v>
      </c>
      <c r="J38" s="10">
        <v>6820</v>
      </c>
      <c r="K38" s="10">
        <v>5091</v>
      </c>
      <c r="L38" s="10">
        <v>6691</v>
      </c>
      <c r="M38" s="10">
        <v>9898</v>
      </c>
      <c r="N38" s="10">
        <v>7880</v>
      </c>
      <c r="O38" s="10">
        <v>7830</v>
      </c>
      <c r="P38" s="10">
        <v>14176</v>
      </c>
      <c r="Q38" s="10">
        <v>10464</v>
      </c>
      <c r="R38" s="10">
        <v>16261</v>
      </c>
      <c r="S38" s="10">
        <v>12324</v>
      </c>
      <c r="T38" s="10">
        <v>20195</v>
      </c>
      <c r="U38" s="10">
        <v>19965</v>
      </c>
      <c r="V38" s="10">
        <v>19874</v>
      </c>
      <c r="W38" s="13">
        <v>22531</v>
      </c>
    </row>
    <row r="39" spans="1:23" x14ac:dyDescent="0.25">
      <c r="B39" s="85"/>
      <c r="C39" s="88"/>
      <c r="D39" s="11" t="s">
        <v>48</v>
      </c>
      <c r="E39" s="10">
        <v>4257</v>
      </c>
      <c r="F39" s="10">
        <v>5131</v>
      </c>
      <c r="G39" s="10">
        <v>6626</v>
      </c>
      <c r="H39" s="10">
        <v>7318</v>
      </c>
      <c r="I39" s="10">
        <v>6683</v>
      </c>
      <c r="J39" s="10">
        <v>3860</v>
      </c>
      <c r="K39" s="10">
        <v>5223</v>
      </c>
      <c r="L39" s="10">
        <v>6377</v>
      </c>
      <c r="M39" s="10">
        <v>6076</v>
      </c>
      <c r="N39" s="10">
        <v>7019</v>
      </c>
      <c r="O39" s="10">
        <v>3826</v>
      </c>
      <c r="P39" s="10">
        <v>7189</v>
      </c>
      <c r="Q39" s="10">
        <v>5560</v>
      </c>
      <c r="R39" s="10">
        <v>3855</v>
      </c>
      <c r="S39" s="10">
        <v>6623</v>
      </c>
      <c r="T39" s="10">
        <v>8936</v>
      </c>
      <c r="U39" s="10">
        <v>9458</v>
      </c>
      <c r="V39" s="10">
        <v>10331</v>
      </c>
      <c r="W39" s="13">
        <v>7723</v>
      </c>
    </row>
    <row r="40" spans="1:23" x14ac:dyDescent="0.25">
      <c r="B40" s="85"/>
      <c r="C40" s="89"/>
      <c r="D40" s="11" t="s">
        <v>13</v>
      </c>
      <c r="E40" s="12">
        <v>11338</v>
      </c>
      <c r="F40" s="12">
        <v>13603</v>
      </c>
      <c r="G40" s="12">
        <v>14099</v>
      </c>
      <c r="H40" s="12">
        <v>15834</v>
      </c>
      <c r="I40" s="12">
        <v>13807</v>
      </c>
      <c r="J40" s="12">
        <v>10680</v>
      </c>
      <c r="K40" s="12">
        <v>10314</v>
      </c>
      <c r="L40" s="12">
        <v>13068</v>
      </c>
      <c r="M40" s="12">
        <v>15974</v>
      </c>
      <c r="N40" s="12">
        <v>14899</v>
      </c>
      <c r="O40" s="12">
        <v>11656</v>
      </c>
      <c r="P40" s="12">
        <v>21365</v>
      </c>
      <c r="Q40" s="12">
        <v>16024</v>
      </c>
      <c r="R40" s="12">
        <v>20116</v>
      </c>
      <c r="S40" s="12">
        <v>18947</v>
      </c>
      <c r="T40" s="12">
        <v>29131</v>
      </c>
      <c r="U40" s="12">
        <v>29423</v>
      </c>
      <c r="V40" s="12">
        <v>30205</v>
      </c>
      <c r="W40" s="14">
        <f>SUM(W38:W39)</f>
        <v>30254</v>
      </c>
    </row>
    <row r="41" spans="1:23" x14ac:dyDescent="0.25">
      <c r="B41" s="85"/>
      <c r="C41" s="88" t="s">
        <v>13</v>
      </c>
      <c r="D41" s="11" t="s">
        <v>47</v>
      </c>
      <c r="E41" s="10">
        <v>1771641</v>
      </c>
      <c r="F41" s="10">
        <v>1851202</v>
      </c>
      <c r="G41" s="10">
        <v>1925424</v>
      </c>
      <c r="H41" s="10">
        <v>1936552</v>
      </c>
      <c r="I41" s="10">
        <v>1711082</v>
      </c>
      <c r="J41" s="10">
        <v>1600491</v>
      </c>
      <c r="K41" s="10">
        <v>1600828</v>
      </c>
      <c r="L41" s="10">
        <v>1495158</v>
      </c>
      <c r="M41" s="10">
        <v>1416145</v>
      </c>
      <c r="N41" s="10">
        <v>1449184</v>
      </c>
      <c r="O41" s="10">
        <v>1505895</v>
      </c>
      <c r="P41" s="10">
        <v>1553916</v>
      </c>
      <c r="Q41" s="10">
        <v>1592046</v>
      </c>
      <c r="R41" s="10">
        <v>1713125</v>
      </c>
      <c r="S41" s="10">
        <v>1745271</v>
      </c>
      <c r="T41" s="10">
        <v>1644511</v>
      </c>
      <c r="U41" s="10">
        <v>1719838</v>
      </c>
      <c r="V41" s="10">
        <v>1834768</v>
      </c>
      <c r="W41" s="13">
        <f>SUM(W26,W29,W32,W35,W38)</f>
        <v>1877506</v>
      </c>
    </row>
    <row r="42" spans="1:23" x14ac:dyDescent="0.25">
      <c r="B42" s="85"/>
      <c r="C42" s="88"/>
      <c r="D42" s="11" t="s">
        <v>48</v>
      </c>
      <c r="E42" s="10">
        <v>282923</v>
      </c>
      <c r="F42" s="10">
        <v>317842</v>
      </c>
      <c r="G42" s="10">
        <v>296153</v>
      </c>
      <c r="H42" s="10">
        <v>298399</v>
      </c>
      <c r="I42" s="10">
        <v>301903</v>
      </c>
      <c r="J42" s="10">
        <v>315613</v>
      </c>
      <c r="K42" s="10">
        <v>310860</v>
      </c>
      <c r="L42" s="10">
        <v>320988</v>
      </c>
      <c r="M42" s="10">
        <v>341688</v>
      </c>
      <c r="N42" s="10">
        <v>356337</v>
      </c>
      <c r="O42" s="10">
        <v>361244</v>
      </c>
      <c r="P42" s="10">
        <v>365710</v>
      </c>
      <c r="Q42" s="10">
        <v>374578</v>
      </c>
      <c r="R42" s="10">
        <v>338422</v>
      </c>
      <c r="S42" s="10">
        <v>340999</v>
      </c>
      <c r="T42" s="10">
        <v>301149</v>
      </c>
      <c r="U42" s="10">
        <v>329064</v>
      </c>
      <c r="V42" s="10">
        <v>333157</v>
      </c>
      <c r="W42" s="13">
        <f>SUM(W27,W30,W33,W36,W39)</f>
        <v>363093</v>
      </c>
    </row>
    <row r="43" spans="1:23" x14ac:dyDescent="0.25">
      <c r="B43" s="86"/>
      <c r="C43" s="89"/>
      <c r="D43" s="11" t="s">
        <v>13</v>
      </c>
      <c r="E43" s="12">
        <v>2054564</v>
      </c>
      <c r="F43" s="12">
        <v>2169044</v>
      </c>
      <c r="G43" s="12">
        <v>2221577</v>
      </c>
      <c r="H43" s="12">
        <v>2234951</v>
      </c>
      <c r="I43" s="12">
        <v>2012985</v>
      </c>
      <c r="J43" s="12">
        <v>1916104</v>
      </c>
      <c r="K43" s="12">
        <v>1911688</v>
      </c>
      <c r="L43" s="12">
        <v>1816146</v>
      </c>
      <c r="M43" s="12">
        <v>1757833</v>
      </c>
      <c r="N43" s="12">
        <v>1805521</v>
      </c>
      <c r="O43" s="12">
        <v>1867139</v>
      </c>
      <c r="P43" s="12">
        <v>1919626</v>
      </c>
      <c r="Q43" s="12">
        <v>1966624</v>
      </c>
      <c r="R43" s="12">
        <v>2051547</v>
      </c>
      <c r="S43" s="12">
        <v>2086270</v>
      </c>
      <c r="T43" s="12">
        <v>1945660</v>
      </c>
      <c r="U43" s="12">
        <v>2048902</v>
      </c>
      <c r="V43" s="12">
        <v>2167925</v>
      </c>
      <c r="W43" s="14">
        <f>SUM(W28,W31,W34,W37,W40)</f>
        <v>2240599</v>
      </c>
    </row>
    <row r="45" spans="1:23" s="29" customFormat="1" x14ac:dyDescent="0.25"/>
    <row r="47" spans="1:23" x14ac:dyDescent="0.25">
      <c r="A47" s="3" t="s">
        <v>53</v>
      </c>
      <c r="B47" s="3" t="s">
        <v>54</v>
      </c>
    </row>
    <row r="50" spans="2:38" x14ac:dyDescent="0.25">
      <c r="B50" s="20"/>
      <c r="C50" s="5"/>
      <c r="D50" s="5"/>
      <c r="E50" s="15">
        <v>2005</v>
      </c>
      <c r="F50" s="16">
        <v>2006</v>
      </c>
      <c r="G50" s="16">
        <v>2007</v>
      </c>
      <c r="H50" s="16">
        <v>2008</v>
      </c>
      <c r="I50" s="16">
        <v>2009</v>
      </c>
      <c r="J50" s="16">
        <v>2010</v>
      </c>
      <c r="K50" s="16">
        <v>2011</v>
      </c>
      <c r="L50" s="16">
        <v>2012</v>
      </c>
      <c r="M50" s="16">
        <v>2013</v>
      </c>
      <c r="N50" s="16">
        <v>2014</v>
      </c>
      <c r="O50" s="16">
        <v>2015</v>
      </c>
      <c r="P50" s="16">
        <v>2016</v>
      </c>
      <c r="Q50" s="16">
        <v>2017</v>
      </c>
      <c r="R50" s="16">
        <v>2018</v>
      </c>
      <c r="S50" s="16">
        <v>2019</v>
      </c>
      <c r="T50" s="16">
        <v>2020</v>
      </c>
      <c r="U50" s="16">
        <v>2021</v>
      </c>
      <c r="V50" s="16">
        <v>2022</v>
      </c>
      <c r="W50" s="16">
        <v>2023</v>
      </c>
      <c r="AJ50" s="97"/>
    </row>
    <row r="51" spans="2:38" x14ac:dyDescent="0.25">
      <c r="B51" s="104" t="s">
        <v>10</v>
      </c>
      <c r="C51" s="80" t="s">
        <v>55</v>
      </c>
      <c r="D51" s="9" t="s">
        <v>47</v>
      </c>
      <c r="E51" s="10">
        <v>838007</v>
      </c>
      <c r="F51" s="10">
        <v>870144</v>
      </c>
      <c r="G51" s="10">
        <v>906975</v>
      </c>
      <c r="H51" s="10">
        <v>867660</v>
      </c>
      <c r="I51" s="10">
        <v>739079</v>
      </c>
      <c r="J51" s="10">
        <v>655254</v>
      </c>
      <c r="K51" s="10">
        <v>655589</v>
      </c>
      <c r="L51" s="10">
        <v>589300</v>
      </c>
      <c r="M51" s="10">
        <v>550975</v>
      </c>
      <c r="N51" s="10">
        <v>513855</v>
      </c>
      <c r="O51" s="10">
        <v>541115</v>
      </c>
      <c r="P51" s="10">
        <v>551961</v>
      </c>
      <c r="Q51" s="10">
        <v>576025</v>
      </c>
      <c r="R51" s="10">
        <v>610415</v>
      </c>
      <c r="S51" s="10">
        <v>583309</v>
      </c>
      <c r="T51" s="10">
        <v>532044</v>
      </c>
      <c r="U51" s="10">
        <v>524423</v>
      </c>
      <c r="V51" s="10">
        <v>629166</v>
      </c>
      <c r="W51" s="13">
        <v>610148</v>
      </c>
      <c r="AJ51" s="97"/>
    </row>
    <row r="52" spans="2:38" ht="26.25" customHeight="1" x14ac:dyDescent="0.25">
      <c r="B52" s="104"/>
      <c r="C52" s="81"/>
      <c r="D52" s="11" t="s">
        <v>48</v>
      </c>
      <c r="E52" s="10">
        <v>133130</v>
      </c>
      <c r="F52" s="10">
        <v>148080</v>
      </c>
      <c r="G52" s="10">
        <v>141265</v>
      </c>
      <c r="H52" s="10">
        <v>140973</v>
      </c>
      <c r="I52" s="10">
        <v>141990</v>
      </c>
      <c r="J52" s="10">
        <v>146122</v>
      </c>
      <c r="K52" s="10">
        <v>136363</v>
      </c>
      <c r="L52" s="10">
        <v>139279</v>
      </c>
      <c r="M52" s="10">
        <v>135634</v>
      </c>
      <c r="N52" s="10">
        <v>155172</v>
      </c>
      <c r="O52" s="10">
        <v>155684</v>
      </c>
      <c r="P52" s="10">
        <v>145004</v>
      </c>
      <c r="Q52" s="10">
        <v>150781</v>
      </c>
      <c r="R52" s="10">
        <v>113045</v>
      </c>
      <c r="S52" s="10">
        <v>120722</v>
      </c>
      <c r="T52" s="10">
        <v>102046</v>
      </c>
      <c r="U52" s="10">
        <v>111091</v>
      </c>
      <c r="V52" s="10">
        <v>127696</v>
      </c>
      <c r="W52" s="13">
        <v>125803</v>
      </c>
      <c r="AJ52" s="97"/>
      <c r="AL52" s="3"/>
    </row>
    <row r="53" spans="2:38" x14ac:dyDescent="0.25">
      <c r="B53" s="104"/>
      <c r="C53" s="82"/>
      <c r="D53" s="11" t="s">
        <v>13</v>
      </c>
      <c r="E53" s="12">
        <v>971137</v>
      </c>
      <c r="F53" s="12">
        <v>1018224</v>
      </c>
      <c r="G53" s="12">
        <v>1048240</v>
      </c>
      <c r="H53" s="12">
        <v>1008633</v>
      </c>
      <c r="I53" s="12">
        <v>881069</v>
      </c>
      <c r="J53" s="12">
        <v>801376</v>
      </c>
      <c r="K53" s="12">
        <v>791952</v>
      </c>
      <c r="L53" s="12">
        <v>728579</v>
      </c>
      <c r="M53" s="12">
        <v>686609</v>
      </c>
      <c r="N53" s="12">
        <v>669027</v>
      </c>
      <c r="O53" s="12">
        <v>696799</v>
      </c>
      <c r="P53" s="12">
        <v>696965</v>
      </c>
      <c r="Q53" s="12">
        <v>726806</v>
      </c>
      <c r="R53" s="12">
        <v>723460</v>
      </c>
      <c r="S53" s="12">
        <v>704031</v>
      </c>
      <c r="T53" s="12">
        <v>634090</v>
      </c>
      <c r="U53" s="12">
        <v>635514</v>
      </c>
      <c r="V53" s="12">
        <v>756862</v>
      </c>
      <c r="W53" s="14">
        <v>735951</v>
      </c>
      <c r="AJ53" s="97"/>
    </row>
    <row r="54" spans="2:38" x14ac:dyDescent="0.25">
      <c r="B54" s="104"/>
      <c r="C54" s="83" t="s">
        <v>56</v>
      </c>
      <c r="D54" s="11" t="s">
        <v>47</v>
      </c>
      <c r="E54" s="10">
        <v>421461</v>
      </c>
      <c r="F54" s="10">
        <v>428933</v>
      </c>
      <c r="G54" s="10">
        <v>451420</v>
      </c>
      <c r="H54" s="10">
        <v>464537</v>
      </c>
      <c r="I54" s="10">
        <v>420557</v>
      </c>
      <c r="J54" s="10">
        <v>382266</v>
      </c>
      <c r="K54" s="10">
        <v>360259</v>
      </c>
      <c r="L54" s="10">
        <v>342679</v>
      </c>
      <c r="M54" s="10">
        <v>304317</v>
      </c>
      <c r="N54" s="10">
        <v>351215</v>
      </c>
      <c r="O54" s="10">
        <v>369770</v>
      </c>
      <c r="P54" s="10">
        <v>369417</v>
      </c>
      <c r="Q54" s="10">
        <v>391200</v>
      </c>
      <c r="R54" s="10">
        <v>417684</v>
      </c>
      <c r="S54" s="10">
        <v>419362</v>
      </c>
      <c r="T54" s="10">
        <v>392441</v>
      </c>
      <c r="U54" s="10">
        <v>392388</v>
      </c>
      <c r="V54" s="10">
        <v>409161</v>
      </c>
      <c r="W54" s="13">
        <v>443856</v>
      </c>
      <c r="AJ54" s="97"/>
    </row>
    <row r="55" spans="2:38" x14ac:dyDescent="0.25">
      <c r="B55" s="104"/>
      <c r="C55" s="81"/>
      <c r="D55" s="11" t="s">
        <v>48</v>
      </c>
      <c r="E55" s="10">
        <v>73161</v>
      </c>
      <c r="F55" s="10">
        <v>82330</v>
      </c>
      <c r="G55" s="10">
        <v>81258</v>
      </c>
      <c r="H55" s="10">
        <v>74672</v>
      </c>
      <c r="I55" s="10">
        <v>78795</v>
      </c>
      <c r="J55" s="10">
        <v>89905</v>
      </c>
      <c r="K55" s="10">
        <v>82788</v>
      </c>
      <c r="L55" s="10">
        <v>85444</v>
      </c>
      <c r="M55" s="10">
        <v>91345</v>
      </c>
      <c r="N55" s="10">
        <v>99942</v>
      </c>
      <c r="O55" s="10">
        <v>93989</v>
      </c>
      <c r="P55" s="10">
        <v>100802</v>
      </c>
      <c r="Q55" s="10">
        <v>111480</v>
      </c>
      <c r="R55" s="10">
        <v>104681</v>
      </c>
      <c r="S55" s="10">
        <v>101411</v>
      </c>
      <c r="T55" s="10">
        <v>84698</v>
      </c>
      <c r="U55" s="10">
        <v>92322</v>
      </c>
      <c r="V55" s="10">
        <v>91369</v>
      </c>
      <c r="W55" s="13">
        <v>102693</v>
      </c>
      <c r="AJ55" s="97"/>
      <c r="AL55" s="3"/>
    </row>
    <row r="56" spans="2:38" x14ac:dyDescent="0.25">
      <c r="B56" s="104"/>
      <c r="C56" s="82"/>
      <c r="D56" s="11" t="s">
        <v>13</v>
      </c>
      <c r="E56" s="12">
        <v>494622</v>
      </c>
      <c r="F56" s="12">
        <v>511263</v>
      </c>
      <c r="G56" s="12">
        <v>532678</v>
      </c>
      <c r="H56" s="12">
        <v>539209</v>
      </c>
      <c r="I56" s="12">
        <v>499352</v>
      </c>
      <c r="J56" s="12">
        <v>472171</v>
      </c>
      <c r="K56" s="12">
        <v>443047</v>
      </c>
      <c r="L56" s="12">
        <v>428123</v>
      </c>
      <c r="M56" s="12">
        <v>395662</v>
      </c>
      <c r="N56" s="12">
        <v>451157</v>
      </c>
      <c r="O56" s="12">
        <v>463759</v>
      </c>
      <c r="P56" s="12">
        <v>470219</v>
      </c>
      <c r="Q56" s="12">
        <v>502680</v>
      </c>
      <c r="R56" s="12">
        <v>522365</v>
      </c>
      <c r="S56" s="12">
        <v>520773</v>
      </c>
      <c r="T56" s="12">
        <v>477139</v>
      </c>
      <c r="U56" s="12">
        <v>484710</v>
      </c>
      <c r="V56" s="12">
        <v>500530</v>
      </c>
      <c r="W56" s="14">
        <v>546549</v>
      </c>
      <c r="AJ56" s="97"/>
    </row>
    <row r="57" spans="2:38" x14ac:dyDescent="0.25">
      <c r="B57" s="104"/>
      <c r="C57" s="83" t="s">
        <v>57</v>
      </c>
      <c r="D57" s="11" t="s">
        <v>47</v>
      </c>
      <c r="E57" s="10">
        <v>512174</v>
      </c>
      <c r="F57" s="10">
        <v>552123</v>
      </c>
      <c r="G57" s="10">
        <v>567028</v>
      </c>
      <c r="H57" s="10">
        <v>604355</v>
      </c>
      <c r="I57" s="10">
        <v>551448</v>
      </c>
      <c r="J57" s="10">
        <v>562972</v>
      </c>
      <c r="K57" s="10">
        <v>584980</v>
      </c>
      <c r="L57" s="10">
        <v>563181</v>
      </c>
      <c r="M57" s="10">
        <v>560853</v>
      </c>
      <c r="N57" s="10">
        <v>584114</v>
      </c>
      <c r="O57" s="10">
        <v>595010</v>
      </c>
      <c r="P57" s="10">
        <v>632536</v>
      </c>
      <c r="Q57" s="10">
        <v>624821</v>
      </c>
      <c r="R57" s="10">
        <v>685026</v>
      </c>
      <c r="S57" s="10">
        <v>742599</v>
      </c>
      <c r="T57" s="10">
        <v>720026</v>
      </c>
      <c r="U57" s="10">
        <v>803029</v>
      </c>
      <c r="V57" s="10">
        <v>796440</v>
      </c>
      <c r="W57" s="13">
        <v>872273</v>
      </c>
      <c r="AJ57" s="97"/>
    </row>
    <row r="58" spans="2:38" x14ac:dyDescent="0.25">
      <c r="B58" s="104"/>
      <c r="C58" s="81"/>
      <c r="D58" s="11" t="s">
        <v>48</v>
      </c>
      <c r="E58" s="10">
        <v>76633</v>
      </c>
      <c r="F58" s="10">
        <v>87431</v>
      </c>
      <c r="G58" s="10">
        <v>73631</v>
      </c>
      <c r="H58" s="10">
        <v>82755</v>
      </c>
      <c r="I58" s="10">
        <v>81117</v>
      </c>
      <c r="J58" s="10">
        <v>79587</v>
      </c>
      <c r="K58" s="10">
        <v>91709</v>
      </c>
      <c r="L58" s="10">
        <v>96265</v>
      </c>
      <c r="M58" s="10">
        <v>114709</v>
      </c>
      <c r="N58" s="10">
        <v>101223</v>
      </c>
      <c r="O58" s="10">
        <v>111572</v>
      </c>
      <c r="P58" s="10">
        <v>119906</v>
      </c>
      <c r="Q58" s="10">
        <v>112316</v>
      </c>
      <c r="R58" s="10">
        <v>120696</v>
      </c>
      <c r="S58" s="10">
        <v>118867</v>
      </c>
      <c r="T58" s="10">
        <v>114406</v>
      </c>
      <c r="U58" s="10">
        <v>125651</v>
      </c>
      <c r="V58" s="10">
        <v>114090</v>
      </c>
      <c r="W58" s="13">
        <v>134596</v>
      </c>
      <c r="AJ58" s="97"/>
      <c r="AL58" s="3"/>
    </row>
    <row r="59" spans="2:38" x14ac:dyDescent="0.25">
      <c r="B59" s="104"/>
      <c r="C59" s="82"/>
      <c r="D59" s="11" t="s">
        <v>13</v>
      </c>
      <c r="E59" s="12">
        <v>588807</v>
      </c>
      <c r="F59" s="12">
        <v>639554</v>
      </c>
      <c r="G59" s="12">
        <v>640659</v>
      </c>
      <c r="H59" s="12">
        <v>687110</v>
      </c>
      <c r="I59" s="12">
        <v>632565</v>
      </c>
      <c r="J59" s="12">
        <v>642559</v>
      </c>
      <c r="K59" s="12">
        <v>676689</v>
      </c>
      <c r="L59" s="12">
        <v>659446</v>
      </c>
      <c r="M59" s="12">
        <v>675562</v>
      </c>
      <c r="N59" s="12">
        <v>685337</v>
      </c>
      <c r="O59" s="12">
        <v>706582</v>
      </c>
      <c r="P59" s="12">
        <v>752442</v>
      </c>
      <c r="Q59" s="12">
        <v>737137</v>
      </c>
      <c r="R59" s="12">
        <v>805722</v>
      </c>
      <c r="S59" s="12">
        <v>861466</v>
      </c>
      <c r="T59" s="12">
        <v>834432</v>
      </c>
      <c r="U59" s="12">
        <v>928680</v>
      </c>
      <c r="V59" s="12">
        <v>910530</v>
      </c>
      <c r="W59" s="14">
        <v>1006869</v>
      </c>
      <c r="AJ59" s="97"/>
    </row>
    <row r="60" spans="2:38" x14ac:dyDescent="0.25">
      <c r="B60" s="104"/>
      <c r="C60" s="83" t="s">
        <v>13</v>
      </c>
      <c r="D60" s="11" t="s">
        <v>47</v>
      </c>
      <c r="E60" s="10">
        <v>1771642</v>
      </c>
      <c r="F60" s="10">
        <v>1851200</v>
      </c>
      <c r="G60" s="10">
        <v>1925423</v>
      </c>
      <c r="H60" s="10">
        <v>1936552</v>
      </c>
      <c r="I60" s="10">
        <v>1711084</v>
      </c>
      <c r="J60" s="10">
        <v>1600492</v>
      </c>
      <c r="K60" s="10">
        <v>1600828</v>
      </c>
      <c r="L60" s="10">
        <v>1495160</v>
      </c>
      <c r="M60" s="10">
        <v>1416145</v>
      </c>
      <c r="N60" s="10">
        <v>1449184</v>
      </c>
      <c r="O60" s="10">
        <v>1505895</v>
      </c>
      <c r="P60" s="10">
        <v>1553914</v>
      </c>
      <c r="Q60" s="10">
        <v>1592046</v>
      </c>
      <c r="R60" s="10">
        <v>1713125</v>
      </c>
      <c r="S60" s="10">
        <v>1745270</v>
      </c>
      <c r="T60" s="10">
        <v>1644511</v>
      </c>
      <c r="U60" s="10">
        <v>1719840</v>
      </c>
      <c r="V60" s="10">
        <v>1834767</v>
      </c>
      <c r="W60" s="13">
        <v>1926277</v>
      </c>
      <c r="AJ60" s="97"/>
    </row>
    <row r="61" spans="2:38" x14ac:dyDescent="0.25">
      <c r="B61" s="104"/>
      <c r="C61" s="81"/>
      <c r="D61" s="11" t="s">
        <v>48</v>
      </c>
      <c r="E61" s="10">
        <v>282924</v>
      </c>
      <c r="F61" s="10">
        <v>317841</v>
      </c>
      <c r="G61" s="10">
        <v>296154</v>
      </c>
      <c r="H61" s="10">
        <v>298400</v>
      </c>
      <c r="I61" s="10">
        <v>301902</v>
      </c>
      <c r="J61" s="10">
        <v>315614</v>
      </c>
      <c r="K61" s="10">
        <v>310860</v>
      </c>
      <c r="L61" s="10">
        <v>320988</v>
      </c>
      <c r="M61" s="10">
        <v>341688</v>
      </c>
      <c r="N61" s="10">
        <v>356337</v>
      </c>
      <c r="O61" s="10">
        <v>361245</v>
      </c>
      <c r="P61" s="10">
        <v>365712</v>
      </c>
      <c r="Q61" s="10">
        <v>374577</v>
      </c>
      <c r="R61" s="10">
        <v>338422</v>
      </c>
      <c r="S61" s="10">
        <v>341000</v>
      </c>
      <c r="T61" s="10">
        <v>301150</v>
      </c>
      <c r="U61" s="10">
        <v>329064</v>
      </c>
      <c r="V61" s="10">
        <v>333155</v>
      </c>
      <c r="W61" s="13">
        <v>363092</v>
      </c>
      <c r="AJ61" s="97"/>
      <c r="AL61" s="3"/>
    </row>
    <row r="62" spans="2:38" x14ac:dyDescent="0.25">
      <c r="B62" s="106"/>
      <c r="C62" s="105"/>
      <c r="D62" s="11" t="s">
        <v>13</v>
      </c>
      <c r="E62" s="12">
        <v>2054566</v>
      </c>
      <c r="F62" s="12">
        <v>2169041</v>
      </c>
      <c r="G62" s="12">
        <v>2221577</v>
      </c>
      <c r="H62" s="12">
        <v>2234952</v>
      </c>
      <c r="I62" s="12">
        <v>2012986</v>
      </c>
      <c r="J62" s="12">
        <v>1916106</v>
      </c>
      <c r="K62" s="12">
        <v>1911688</v>
      </c>
      <c r="L62" s="12">
        <v>1816148</v>
      </c>
      <c r="M62" s="12">
        <v>1757833</v>
      </c>
      <c r="N62" s="12">
        <v>1805521</v>
      </c>
      <c r="O62" s="12">
        <v>1867140</v>
      </c>
      <c r="P62" s="12">
        <v>1919626</v>
      </c>
      <c r="Q62" s="12">
        <v>1966623</v>
      </c>
      <c r="R62" s="12">
        <v>2051547</v>
      </c>
      <c r="S62" s="12">
        <v>2086270</v>
      </c>
      <c r="T62" s="12">
        <v>1945661</v>
      </c>
      <c r="U62" s="12">
        <v>2048904</v>
      </c>
      <c r="V62" s="12">
        <v>2167922</v>
      </c>
      <c r="W62" s="14">
        <v>2289369</v>
      </c>
    </row>
    <row r="64" spans="2:38" s="29" customFormat="1" x14ac:dyDescent="0.25"/>
    <row r="67" spans="1:32" x14ac:dyDescent="0.25">
      <c r="A67" s="3" t="s">
        <v>58</v>
      </c>
      <c r="B67" s="3" t="s">
        <v>59</v>
      </c>
    </row>
    <row r="69" spans="1:32" x14ac:dyDescent="0.25">
      <c r="E69" s="23">
        <v>2005</v>
      </c>
      <c r="F69" s="23">
        <v>2006</v>
      </c>
      <c r="G69" s="23">
        <v>2007</v>
      </c>
      <c r="H69" s="23">
        <v>2008</v>
      </c>
      <c r="I69" s="23">
        <v>2009</v>
      </c>
      <c r="J69" s="23">
        <v>2010</v>
      </c>
      <c r="K69" s="23">
        <v>2011</v>
      </c>
      <c r="L69" s="23">
        <v>2012</v>
      </c>
      <c r="M69" s="23">
        <v>2013</v>
      </c>
      <c r="N69" s="23">
        <v>2014</v>
      </c>
      <c r="O69" s="23">
        <v>2015</v>
      </c>
      <c r="P69" s="23">
        <v>2016</v>
      </c>
      <c r="Q69" s="23">
        <v>2017</v>
      </c>
      <c r="R69" s="23">
        <v>2018</v>
      </c>
      <c r="S69" s="23">
        <v>2019</v>
      </c>
      <c r="T69" s="23">
        <v>2020</v>
      </c>
      <c r="U69" s="23">
        <v>2021</v>
      </c>
      <c r="V69" s="23">
        <v>2022</v>
      </c>
      <c r="W69" s="23">
        <v>2023</v>
      </c>
    </row>
    <row r="70" spans="1:32" x14ac:dyDescent="0.25">
      <c r="B70" s="104" t="s">
        <v>10</v>
      </c>
      <c r="C70" s="72" t="s">
        <v>60</v>
      </c>
      <c r="D70" s="26" t="s">
        <v>47</v>
      </c>
      <c r="E70" s="24">
        <v>1497545</v>
      </c>
      <c r="F70">
        <v>1560901</v>
      </c>
      <c r="G70" s="24">
        <v>1606938</v>
      </c>
      <c r="H70" s="24">
        <v>1599411</v>
      </c>
      <c r="I70" s="24">
        <v>1420960</v>
      </c>
      <c r="J70" s="24">
        <v>1358291</v>
      </c>
      <c r="K70" s="24">
        <v>1379108</v>
      </c>
      <c r="L70" s="24">
        <v>1274299</v>
      </c>
      <c r="M70" s="24">
        <v>1216210</v>
      </c>
      <c r="N70" s="24">
        <v>1259074</v>
      </c>
      <c r="O70" s="24">
        <v>1289673</v>
      </c>
      <c r="P70" s="24">
        <v>1325891</v>
      </c>
      <c r="Q70" s="24">
        <v>1338376</v>
      </c>
      <c r="R70">
        <v>1437414</v>
      </c>
      <c r="S70">
        <v>1479094</v>
      </c>
      <c r="T70" s="13">
        <v>1366473</v>
      </c>
      <c r="U70" s="13">
        <v>1450220</v>
      </c>
      <c r="V70" s="13">
        <v>1526742</v>
      </c>
      <c r="W70" s="24">
        <v>1547141</v>
      </c>
      <c r="AF70" t="s">
        <v>61</v>
      </c>
    </row>
    <row r="71" spans="1:32" x14ac:dyDescent="0.25">
      <c r="B71" s="104"/>
      <c r="C71" s="72"/>
      <c r="D71" s="26" t="s">
        <v>48</v>
      </c>
      <c r="E71" s="24">
        <v>224709</v>
      </c>
      <c r="F71" s="24">
        <v>253404</v>
      </c>
      <c r="G71" s="24">
        <v>229552</v>
      </c>
      <c r="H71" s="24">
        <v>229809</v>
      </c>
      <c r="I71" s="24">
        <v>222436</v>
      </c>
      <c r="J71" s="24">
        <v>224358</v>
      </c>
      <c r="K71" s="24">
        <v>225971</v>
      </c>
      <c r="L71" s="24">
        <v>229450</v>
      </c>
      <c r="M71" s="24">
        <v>247918</v>
      </c>
      <c r="N71" s="24">
        <v>266768</v>
      </c>
      <c r="O71" s="24">
        <v>284051</v>
      </c>
      <c r="P71" s="24">
        <v>281954</v>
      </c>
      <c r="Q71" s="24">
        <v>294922</v>
      </c>
      <c r="R71">
        <v>264749</v>
      </c>
      <c r="S71">
        <v>255294</v>
      </c>
      <c r="T71" s="13">
        <v>228874</v>
      </c>
      <c r="U71" s="13">
        <v>239124</v>
      </c>
      <c r="V71" s="13">
        <v>249000</v>
      </c>
      <c r="W71" s="24">
        <v>266035</v>
      </c>
    </row>
    <row r="72" spans="1:32" x14ac:dyDescent="0.25">
      <c r="B72" s="104"/>
      <c r="C72" s="72"/>
      <c r="D72" s="26" t="s">
        <v>13</v>
      </c>
      <c r="E72" s="25">
        <f t="shared" ref="E72:W72" si="1">SUM(E70:E71)</f>
        <v>1722254</v>
      </c>
      <c r="F72" s="25">
        <f t="shared" si="1"/>
        <v>1814305</v>
      </c>
      <c r="G72" s="25">
        <f t="shared" si="1"/>
        <v>1836490</v>
      </c>
      <c r="H72" s="25">
        <f t="shared" si="1"/>
        <v>1829220</v>
      </c>
      <c r="I72" s="25">
        <f t="shared" si="1"/>
        <v>1643396</v>
      </c>
      <c r="J72" s="25">
        <f t="shared" si="1"/>
        <v>1582649</v>
      </c>
      <c r="K72" s="25">
        <f t="shared" si="1"/>
        <v>1605079</v>
      </c>
      <c r="L72" s="25">
        <f t="shared" si="1"/>
        <v>1503749</v>
      </c>
      <c r="M72" s="25">
        <f t="shared" si="1"/>
        <v>1464128</v>
      </c>
      <c r="N72" s="25">
        <f t="shared" si="1"/>
        <v>1525842</v>
      </c>
      <c r="O72" s="25">
        <f t="shared" si="1"/>
        <v>1573724</v>
      </c>
      <c r="P72" s="25">
        <f t="shared" si="1"/>
        <v>1607845</v>
      </c>
      <c r="Q72" s="25">
        <f t="shared" si="1"/>
        <v>1633298</v>
      </c>
      <c r="R72" s="25">
        <f t="shared" si="1"/>
        <v>1702163</v>
      </c>
      <c r="S72" s="25">
        <f t="shared" si="1"/>
        <v>1734388</v>
      </c>
      <c r="T72" s="25">
        <f t="shared" si="1"/>
        <v>1595347</v>
      </c>
      <c r="U72" s="25">
        <f t="shared" si="1"/>
        <v>1689344</v>
      </c>
      <c r="V72" s="25">
        <f t="shared" si="1"/>
        <v>1775742</v>
      </c>
      <c r="W72" s="25">
        <f t="shared" si="1"/>
        <v>1813176</v>
      </c>
    </row>
    <row r="73" spans="1:32" x14ac:dyDescent="0.25">
      <c r="B73" s="104"/>
      <c r="C73" s="101" t="s">
        <v>62</v>
      </c>
      <c r="D73" s="26" t="s">
        <v>47</v>
      </c>
      <c r="E73" s="24">
        <v>7849</v>
      </c>
      <c r="F73" s="24">
        <v>16843</v>
      </c>
      <c r="G73" s="24">
        <v>11357</v>
      </c>
      <c r="H73" s="24">
        <v>11351</v>
      </c>
      <c r="I73" s="24">
        <v>12440</v>
      </c>
      <c r="J73" s="24">
        <v>17841</v>
      </c>
      <c r="K73" s="24">
        <v>18853</v>
      </c>
      <c r="L73" s="24">
        <v>18795</v>
      </c>
      <c r="M73" s="24">
        <v>25834</v>
      </c>
      <c r="N73" s="24">
        <v>19269</v>
      </c>
      <c r="O73" s="24">
        <v>25508</v>
      </c>
      <c r="P73" s="24">
        <v>34049</v>
      </c>
      <c r="Q73" s="24">
        <v>37281</v>
      </c>
      <c r="R73">
        <v>40487</v>
      </c>
      <c r="S73" s="24">
        <v>33458</v>
      </c>
      <c r="T73" s="13">
        <v>48674</v>
      </c>
      <c r="U73" s="13">
        <v>55289</v>
      </c>
      <c r="V73" s="13">
        <v>61299</v>
      </c>
      <c r="W73" s="24">
        <v>70201</v>
      </c>
      <c r="Z73" s="1"/>
    </row>
    <row r="74" spans="1:32" x14ac:dyDescent="0.25">
      <c r="B74" s="104"/>
      <c r="C74" s="102"/>
      <c r="D74" s="26" t="s">
        <v>48</v>
      </c>
      <c r="E74" s="24">
        <v>4374</v>
      </c>
      <c r="F74" s="24">
        <v>3117</v>
      </c>
      <c r="G74" s="24">
        <v>2823</v>
      </c>
      <c r="H74" s="24">
        <v>4338</v>
      </c>
      <c r="I74" s="24">
        <v>2202</v>
      </c>
      <c r="J74" s="24">
        <v>3238</v>
      </c>
      <c r="K74" s="24">
        <v>6765</v>
      </c>
      <c r="L74" s="24">
        <v>8122</v>
      </c>
      <c r="M74" s="24">
        <v>5878</v>
      </c>
      <c r="N74" s="24">
        <v>8916</v>
      </c>
      <c r="O74" s="24">
        <v>10905</v>
      </c>
      <c r="P74" s="24">
        <v>11626</v>
      </c>
      <c r="Q74" s="24">
        <v>15162</v>
      </c>
      <c r="R74">
        <v>10014</v>
      </c>
      <c r="S74" s="24">
        <v>13786</v>
      </c>
      <c r="T74" s="13">
        <v>12471</v>
      </c>
      <c r="U74" s="13">
        <v>19962</v>
      </c>
      <c r="V74" s="13">
        <v>13532</v>
      </c>
      <c r="W74" s="24">
        <v>17316</v>
      </c>
    </row>
    <row r="75" spans="1:32" ht="30.75" customHeight="1" x14ac:dyDescent="0.25">
      <c r="B75" s="104"/>
      <c r="C75" s="103"/>
      <c r="D75" s="26" t="s">
        <v>13</v>
      </c>
      <c r="E75" s="25">
        <f t="shared" ref="E75:W75" si="2">SUM(E73:E74)</f>
        <v>12223</v>
      </c>
      <c r="F75" s="25">
        <f t="shared" si="2"/>
        <v>19960</v>
      </c>
      <c r="G75" s="25">
        <f t="shared" si="2"/>
        <v>14180</v>
      </c>
      <c r="H75" s="25">
        <f t="shared" si="2"/>
        <v>15689</v>
      </c>
      <c r="I75" s="25">
        <f t="shared" si="2"/>
        <v>14642</v>
      </c>
      <c r="J75" s="25">
        <f t="shared" si="2"/>
        <v>21079</v>
      </c>
      <c r="K75" s="25">
        <f t="shared" si="2"/>
        <v>25618</v>
      </c>
      <c r="L75" s="25">
        <f t="shared" si="2"/>
        <v>26917</v>
      </c>
      <c r="M75" s="25">
        <f t="shared" si="2"/>
        <v>31712</v>
      </c>
      <c r="N75" s="25">
        <f t="shared" si="2"/>
        <v>28185</v>
      </c>
      <c r="O75" s="25">
        <f t="shared" si="2"/>
        <v>36413</v>
      </c>
      <c r="P75" s="25">
        <f t="shared" si="2"/>
        <v>45675</v>
      </c>
      <c r="Q75" s="25">
        <f t="shared" si="2"/>
        <v>52443</v>
      </c>
      <c r="R75" s="25">
        <f t="shared" si="2"/>
        <v>50501</v>
      </c>
      <c r="S75" s="25">
        <f t="shared" si="2"/>
        <v>47244</v>
      </c>
      <c r="T75" s="25">
        <f t="shared" si="2"/>
        <v>61145</v>
      </c>
      <c r="U75" s="25">
        <f t="shared" si="2"/>
        <v>75251</v>
      </c>
      <c r="V75" s="25">
        <f t="shared" si="2"/>
        <v>74831</v>
      </c>
      <c r="W75" s="25">
        <f t="shared" si="2"/>
        <v>87517</v>
      </c>
    </row>
    <row r="76" spans="1:32" x14ac:dyDescent="0.25">
      <c r="B76" s="104"/>
      <c r="C76" s="98" t="s">
        <v>63</v>
      </c>
      <c r="D76" s="26" t="s">
        <v>47</v>
      </c>
      <c r="E76" s="24">
        <v>266248</v>
      </c>
      <c r="F76" s="24">
        <v>273458</v>
      </c>
      <c r="G76" s="24">
        <v>307127</v>
      </c>
      <c r="H76" s="24">
        <v>325790</v>
      </c>
      <c r="I76" s="24">
        <v>277682</v>
      </c>
      <c r="J76" s="24">
        <v>224360</v>
      </c>
      <c r="K76" s="24">
        <v>202866</v>
      </c>
      <c r="L76" s="24">
        <v>202064</v>
      </c>
      <c r="M76" s="24">
        <v>174101</v>
      </c>
      <c r="N76" s="24">
        <v>170842</v>
      </c>
      <c r="O76" s="24">
        <v>190715</v>
      </c>
      <c r="P76" s="24">
        <v>193976</v>
      </c>
      <c r="Q76" s="24">
        <v>216389</v>
      </c>
      <c r="R76">
        <v>235226</v>
      </c>
      <c r="S76" s="24">
        <v>232719</v>
      </c>
      <c r="T76" s="13">
        <v>229365</v>
      </c>
      <c r="U76" s="13">
        <v>214330</v>
      </c>
      <c r="V76" s="13">
        <v>246727</v>
      </c>
      <c r="W76" s="24">
        <v>260164</v>
      </c>
    </row>
    <row r="77" spans="1:32" x14ac:dyDescent="0.25">
      <c r="B77" s="104"/>
      <c r="C77" s="99"/>
      <c r="D77" s="26" t="s">
        <v>48</v>
      </c>
      <c r="E77" s="24">
        <v>53840</v>
      </c>
      <c r="F77" s="24">
        <v>61321</v>
      </c>
      <c r="G77" s="24">
        <v>63777</v>
      </c>
      <c r="H77" s="24">
        <v>64251</v>
      </c>
      <c r="I77" s="24">
        <v>77265</v>
      </c>
      <c r="J77" s="24">
        <v>88018</v>
      </c>
      <c r="K77" s="24">
        <v>78124</v>
      </c>
      <c r="L77" s="24">
        <v>83415</v>
      </c>
      <c r="M77" s="24">
        <v>87892</v>
      </c>
      <c r="N77" s="24">
        <v>80653</v>
      </c>
      <c r="O77" s="24">
        <v>66288</v>
      </c>
      <c r="P77" s="24">
        <v>72131</v>
      </c>
      <c r="Q77" s="24">
        <v>64494</v>
      </c>
      <c r="R77">
        <v>63658</v>
      </c>
      <c r="S77" s="24">
        <v>71919</v>
      </c>
      <c r="T77" s="13">
        <v>59804</v>
      </c>
      <c r="U77" s="13">
        <v>69978</v>
      </c>
      <c r="V77" s="13">
        <v>70625</v>
      </c>
      <c r="W77" s="24">
        <v>79741</v>
      </c>
    </row>
    <row r="78" spans="1:32" x14ac:dyDescent="0.25">
      <c r="B78" s="104"/>
      <c r="C78" s="100"/>
      <c r="D78" s="26" t="s">
        <v>13</v>
      </c>
      <c r="E78" s="25">
        <f t="shared" ref="E78:W78" si="3">SUM(E76:E77)</f>
        <v>320088</v>
      </c>
      <c r="F78" s="25">
        <f t="shared" si="3"/>
        <v>334779</v>
      </c>
      <c r="G78" s="25">
        <f t="shared" si="3"/>
        <v>370904</v>
      </c>
      <c r="H78" s="25">
        <f t="shared" si="3"/>
        <v>390041</v>
      </c>
      <c r="I78" s="25">
        <f t="shared" si="3"/>
        <v>354947</v>
      </c>
      <c r="J78" s="25">
        <f t="shared" si="3"/>
        <v>312378</v>
      </c>
      <c r="K78" s="25">
        <f t="shared" si="3"/>
        <v>280990</v>
      </c>
      <c r="L78" s="25">
        <f t="shared" si="3"/>
        <v>285479</v>
      </c>
      <c r="M78" s="25">
        <f t="shared" si="3"/>
        <v>261993</v>
      </c>
      <c r="N78" s="25">
        <f t="shared" si="3"/>
        <v>251495</v>
      </c>
      <c r="O78" s="25">
        <f t="shared" si="3"/>
        <v>257003</v>
      </c>
      <c r="P78" s="25">
        <f t="shared" si="3"/>
        <v>266107</v>
      </c>
      <c r="Q78" s="25">
        <f t="shared" si="3"/>
        <v>280883</v>
      </c>
      <c r="R78" s="25">
        <f t="shared" si="3"/>
        <v>298884</v>
      </c>
      <c r="S78" s="25">
        <f t="shared" si="3"/>
        <v>304638</v>
      </c>
      <c r="T78" s="25">
        <f t="shared" si="3"/>
        <v>289169</v>
      </c>
      <c r="U78" s="25">
        <f t="shared" si="3"/>
        <v>284308</v>
      </c>
      <c r="V78" s="25">
        <f t="shared" si="3"/>
        <v>317352</v>
      </c>
      <c r="W78" s="25">
        <f t="shared" si="3"/>
        <v>339905</v>
      </c>
    </row>
    <row r="79" spans="1:32" x14ac:dyDescent="0.25">
      <c r="B79" s="104"/>
      <c r="C79" s="98" t="s">
        <v>64</v>
      </c>
      <c r="D79" s="26" t="s">
        <v>47</v>
      </c>
      <c r="E79" s="24">
        <f t="shared" ref="E79:W79" si="4">SUM(E70,E73,E76)</f>
        <v>1771642</v>
      </c>
      <c r="F79" s="24">
        <f t="shared" si="4"/>
        <v>1851202</v>
      </c>
      <c r="G79" s="24">
        <f t="shared" si="4"/>
        <v>1925422</v>
      </c>
      <c r="H79" s="24">
        <f t="shared" si="4"/>
        <v>1936552</v>
      </c>
      <c r="I79" s="24">
        <f t="shared" si="4"/>
        <v>1711082</v>
      </c>
      <c r="J79" s="24">
        <f t="shared" si="4"/>
        <v>1600492</v>
      </c>
      <c r="K79" s="24">
        <f t="shared" si="4"/>
        <v>1600827</v>
      </c>
      <c r="L79" s="24">
        <f t="shared" si="4"/>
        <v>1495158</v>
      </c>
      <c r="M79" s="24">
        <f t="shared" si="4"/>
        <v>1416145</v>
      </c>
      <c r="N79" s="24">
        <f t="shared" si="4"/>
        <v>1449185</v>
      </c>
      <c r="O79" s="24">
        <f t="shared" si="4"/>
        <v>1505896</v>
      </c>
      <c r="P79" s="24">
        <f t="shared" si="4"/>
        <v>1553916</v>
      </c>
      <c r="Q79" s="24">
        <f t="shared" si="4"/>
        <v>1592046</v>
      </c>
      <c r="R79" s="24">
        <f t="shared" si="4"/>
        <v>1713127</v>
      </c>
      <c r="S79" s="24">
        <f t="shared" si="4"/>
        <v>1745271</v>
      </c>
      <c r="T79" s="24">
        <f t="shared" si="4"/>
        <v>1644512</v>
      </c>
      <c r="U79" s="24">
        <f t="shared" si="4"/>
        <v>1719839</v>
      </c>
      <c r="V79" s="24">
        <f t="shared" si="4"/>
        <v>1834768</v>
      </c>
      <c r="W79" s="24">
        <f t="shared" si="4"/>
        <v>1877506</v>
      </c>
    </row>
    <row r="80" spans="1:32" x14ac:dyDescent="0.25">
      <c r="B80" s="104"/>
      <c r="C80" s="99"/>
      <c r="D80" s="26" t="s">
        <v>48</v>
      </c>
      <c r="E80" s="24">
        <f t="shared" ref="E80:W80" si="5">SUM(E71,E74,E77)</f>
        <v>282923</v>
      </c>
      <c r="F80" s="24">
        <f t="shared" si="5"/>
        <v>317842</v>
      </c>
      <c r="G80" s="24">
        <f t="shared" si="5"/>
        <v>296152</v>
      </c>
      <c r="H80" s="24">
        <f t="shared" si="5"/>
        <v>298398</v>
      </c>
      <c r="I80" s="24">
        <f t="shared" si="5"/>
        <v>301903</v>
      </c>
      <c r="J80" s="24">
        <f t="shared" si="5"/>
        <v>315614</v>
      </c>
      <c r="K80" s="24">
        <f t="shared" si="5"/>
        <v>310860</v>
      </c>
      <c r="L80" s="24">
        <f t="shared" si="5"/>
        <v>320987</v>
      </c>
      <c r="M80" s="24">
        <f t="shared" si="5"/>
        <v>341688</v>
      </c>
      <c r="N80" s="24">
        <f t="shared" si="5"/>
        <v>356337</v>
      </c>
      <c r="O80" s="24">
        <f t="shared" si="5"/>
        <v>361244</v>
      </c>
      <c r="P80" s="24">
        <f t="shared" si="5"/>
        <v>365711</v>
      </c>
      <c r="Q80" s="24">
        <f t="shared" si="5"/>
        <v>374578</v>
      </c>
      <c r="R80" s="24">
        <f t="shared" si="5"/>
        <v>338421</v>
      </c>
      <c r="S80" s="24">
        <f t="shared" si="5"/>
        <v>340999</v>
      </c>
      <c r="T80" s="24">
        <f t="shared" si="5"/>
        <v>301149</v>
      </c>
      <c r="U80" s="24">
        <f t="shared" si="5"/>
        <v>329064</v>
      </c>
      <c r="V80" s="24">
        <f t="shared" si="5"/>
        <v>333157</v>
      </c>
      <c r="W80" s="24">
        <f t="shared" si="5"/>
        <v>363092</v>
      </c>
    </row>
    <row r="81" spans="1:26" x14ac:dyDescent="0.25">
      <c r="B81" s="104"/>
      <c r="C81" s="100"/>
      <c r="D81" s="26" t="s">
        <v>13</v>
      </c>
      <c r="E81" s="25">
        <f t="shared" ref="E81:W81" si="6">SUM(E72,E75,E78)</f>
        <v>2054565</v>
      </c>
      <c r="F81" s="25">
        <f t="shared" si="6"/>
        <v>2169044</v>
      </c>
      <c r="G81" s="25">
        <f t="shared" si="6"/>
        <v>2221574</v>
      </c>
      <c r="H81" s="25">
        <f t="shared" si="6"/>
        <v>2234950</v>
      </c>
      <c r="I81" s="25">
        <f t="shared" si="6"/>
        <v>2012985</v>
      </c>
      <c r="J81" s="25">
        <f t="shared" si="6"/>
        <v>1916106</v>
      </c>
      <c r="K81" s="25">
        <f t="shared" si="6"/>
        <v>1911687</v>
      </c>
      <c r="L81" s="25">
        <f t="shared" si="6"/>
        <v>1816145</v>
      </c>
      <c r="M81" s="25">
        <f t="shared" si="6"/>
        <v>1757833</v>
      </c>
      <c r="N81" s="25">
        <f t="shared" si="6"/>
        <v>1805522</v>
      </c>
      <c r="O81" s="25">
        <f t="shared" si="6"/>
        <v>1867140</v>
      </c>
      <c r="P81" s="25">
        <f t="shared" si="6"/>
        <v>1919627</v>
      </c>
      <c r="Q81" s="25">
        <f t="shared" si="6"/>
        <v>1966624</v>
      </c>
      <c r="R81" s="25">
        <f t="shared" si="6"/>
        <v>2051548</v>
      </c>
      <c r="S81" s="25">
        <f t="shared" si="6"/>
        <v>2086270</v>
      </c>
      <c r="T81" s="25">
        <f t="shared" si="6"/>
        <v>1945661</v>
      </c>
      <c r="U81" s="25">
        <f t="shared" si="6"/>
        <v>2048903</v>
      </c>
      <c r="V81" s="25">
        <f t="shared" si="6"/>
        <v>2167925</v>
      </c>
      <c r="W81" s="25">
        <f t="shared" si="6"/>
        <v>2240598</v>
      </c>
      <c r="Z81" t="s">
        <v>65</v>
      </c>
    </row>
    <row r="84" spans="1:26" s="29" customFormat="1" x14ac:dyDescent="0.25"/>
    <row r="86" spans="1:26" x14ac:dyDescent="0.25">
      <c r="A86" s="3" t="s">
        <v>66</v>
      </c>
      <c r="B86" s="3" t="s">
        <v>67</v>
      </c>
    </row>
    <row r="88" spans="1:26" x14ac:dyDescent="0.25">
      <c r="B88" s="5"/>
      <c r="C88" s="5"/>
      <c r="D88" s="5"/>
      <c r="E88" s="34">
        <v>2005</v>
      </c>
      <c r="F88" s="35">
        <v>2006</v>
      </c>
      <c r="G88" s="35">
        <v>2007</v>
      </c>
      <c r="H88" s="35">
        <v>2008</v>
      </c>
      <c r="I88" s="35">
        <v>2009</v>
      </c>
      <c r="J88" s="35">
        <v>2010</v>
      </c>
      <c r="K88" s="35">
        <v>2011</v>
      </c>
      <c r="L88" s="35">
        <v>2012</v>
      </c>
      <c r="M88" s="35">
        <v>2013</v>
      </c>
      <c r="N88" s="35">
        <v>2014</v>
      </c>
      <c r="O88" s="35">
        <v>2015</v>
      </c>
      <c r="P88" s="35">
        <v>2016</v>
      </c>
      <c r="Q88" s="35">
        <v>2017</v>
      </c>
      <c r="R88" s="35">
        <v>2018</v>
      </c>
      <c r="S88" s="35">
        <v>2019</v>
      </c>
      <c r="T88" s="35">
        <v>2020</v>
      </c>
      <c r="U88" s="35">
        <v>2021</v>
      </c>
      <c r="V88" s="35">
        <v>2022</v>
      </c>
      <c r="W88" s="35">
        <v>2023</v>
      </c>
    </row>
    <row r="89" spans="1:26" x14ac:dyDescent="0.25">
      <c r="B89" s="91" t="s">
        <v>10</v>
      </c>
      <c r="C89" s="94" t="s">
        <v>68</v>
      </c>
      <c r="D89" s="9" t="s">
        <v>47</v>
      </c>
      <c r="E89" s="10">
        <v>1175813</v>
      </c>
      <c r="F89" s="10">
        <v>1215800</v>
      </c>
      <c r="G89" s="10">
        <v>1250529</v>
      </c>
      <c r="H89" s="10">
        <v>1234403</v>
      </c>
      <c r="I89" s="10">
        <v>1052774</v>
      </c>
      <c r="J89" s="10">
        <v>983065</v>
      </c>
      <c r="K89" s="10">
        <v>983577</v>
      </c>
      <c r="L89" s="10">
        <v>915943</v>
      </c>
      <c r="M89" s="10">
        <v>871318</v>
      </c>
      <c r="N89" s="10">
        <v>893377</v>
      </c>
      <c r="O89" s="10">
        <v>906112</v>
      </c>
      <c r="P89" s="10">
        <v>951682</v>
      </c>
      <c r="Q89" s="10">
        <v>994026</v>
      </c>
      <c r="R89" s="10">
        <v>1033574</v>
      </c>
      <c r="S89" s="10">
        <v>1068562</v>
      </c>
      <c r="T89" s="10">
        <v>1004263</v>
      </c>
      <c r="U89" s="10">
        <v>1033665</v>
      </c>
      <c r="V89" s="10">
        <v>1086309</v>
      </c>
      <c r="W89" s="13">
        <v>1109562</v>
      </c>
    </row>
    <row r="90" spans="1:26" x14ac:dyDescent="0.25">
      <c r="B90" s="92"/>
      <c r="C90" s="95"/>
      <c r="D90" s="11" t="s">
        <v>48</v>
      </c>
      <c r="E90" s="10">
        <v>59729</v>
      </c>
      <c r="F90" s="10">
        <v>73566</v>
      </c>
      <c r="G90" s="10">
        <v>64329</v>
      </c>
      <c r="H90" s="10">
        <v>70452</v>
      </c>
      <c r="I90" s="10">
        <v>79444</v>
      </c>
      <c r="J90" s="10">
        <v>91000</v>
      </c>
      <c r="K90" s="10">
        <v>75529</v>
      </c>
      <c r="L90" s="10">
        <v>75062</v>
      </c>
      <c r="M90" s="10">
        <v>108096</v>
      </c>
      <c r="N90" s="10">
        <v>105195</v>
      </c>
      <c r="O90" s="10">
        <v>110140</v>
      </c>
      <c r="P90" s="10">
        <v>105893</v>
      </c>
      <c r="Q90" s="10">
        <v>106381</v>
      </c>
      <c r="R90" s="10">
        <v>98269</v>
      </c>
      <c r="S90" s="10">
        <v>92331</v>
      </c>
      <c r="T90" s="10">
        <v>82366</v>
      </c>
      <c r="U90" s="10">
        <v>86805</v>
      </c>
      <c r="V90" s="10">
        <v>89052</v>
      </c>
      <c r="W90" s="13">
        <v>100389</v>
      </c>
    </row>
    <row r="91" spans="1:26" x14ac:dyDescent="0.25">
      <c r="B91" s="92"/>
      <c r="C91" s="96"/>
      <c r="D91" s="11" t="s">
        <v>13</v>
      </c>
      <c r="E91" s="12">
        <v>1235542</v>
      </c>
      <c r="F91" s="12">
        <v>1289366</v>
      </c>
      <c r="G91" s="12">
        <v>1314858</v>
      </c>
      <c r="H91" s="12">
        <v>1304855</v>
      </c>
      <c r="I91" s="12">
        <v>1132218</v>
      </c>
      <c r="J91" s="12">
        <v>1074065</v>
      </c>
      <c r="K91" s="12">
        <v>1059106</v>
      </c>
      <c r="L91" s="12">
        <v>991005</v>
      </c>
      <c r="M91" s="12">
        <v>979414</v>
      </c>
      <c r="N91" s="12">
        <v>998572</v>
      </c>
      <c r="O91" s="12">
        <v>1016252</v>
      </c>
      <c r="P91" s="12">
        <v>1057575</v>
      </c>
      <c r="Q91" s="12">
        <v>1100407</v>
      </c>
      <c r="R91" s="12">
        <v>1131843</v>
      </c>
      <c r="S91" s="12">
        <v>1160893</v>
      </c>
      <c r="T91" s="12">
        <v>1086629</v>
      </c>
      <c r="U91" s="12">
        <v>1120470</v>
      </c>
      <c r="V91" s="12">
        <v>1175361</v>
      </c>
      <c r="W91" s="12">
        <f>SUM(W89:W90)</f>
        <v>1209951</v>
      </c>
    </row>
    <row r="92" spans="1:26" x14ac:dyDescent="0.25">
      <c r="B92" s="92"/>
      <c r="C92" s="95" t="s">
        <v>12</v>
      </c>
      <c r="D92" s="11" t="s">
        <v>47</v>
      </c>
      <c r="E92" s="10">
        <v>595828</v>
      </c>
      <c r="F92" s="10">
        <v>635402</v>
      </c>
      <c r="G92" s="10">
        <v>674894</v>
      </c>
      <c r="H92" s="10">
        <v>702149</v>
      </c>
      <c r="I92" s="10">
        <v>658308</v>
      </c>
      <c r="J92" s="10">
        <v>617426</v>
      </c>
      <c r="K92" s="10">
        <v>617250</v>
      </c>
      <c r="L92" s="10">
        <v>579215</v>
      </c>
      <c r="M92" s="10">
        <v>544828</v>
      </c>
      <c r="N92" s="10">
        <v>555808</v>
      </c>
      <c r="O92" s="10">
        <v>599783</v>
      </c>
      <c r="P92" s="10">
        <v>602233</v>
      </c>
      <c r="Q92" s="10">
        <v>598020</v>
      </c>
      <c r="R92" s="10">
        <v>679551</v>
      </c>
      <c r="S92" s="10">
        <v>676709</v>
      </c>
      <c r="T92" s="10">
        <v>640249</v>
      </c>
      <c r="U92" s="10">
        <v>686174</v>
      </c>
      <c r="V92" s="10">
        <v>748459</v>
      </c>
      <c r="W92" s="13">
        <v>767944</v>
      </c>
    </row>
    <row r="93" spans="1:26" x14ac:dyDescent="0.25">
      <c r="B93" s="92"/>
      <c r="C93" s="95"/>
      <c r="D93" s="11" t="s">
        <v>48</v>
      </c>
      <c r="E93" s="10">
        <v>223194</v>
      </c>
      <c r="F93" s="10">
        <v>244277</v>
      </c>
      <c r="G93" s="10">
        <v>231823</v>
      </c>
      <c r="H93" s="10">
        <v>227947</v>
      </c>
      <c r="I93" s="10">
        <v>222459</v>
      </c>
      <c r="J93" s="10">
        <v>224614</v>
      </c>
      <c r="K93" s="10">
        <v>235331</v>
      </c>
      <c r="L93" s="10">
        <v>245925</v>
      </c>
      <c r="M93" s="10">
        <v>233592</v>
      </c>
      <c r="N93" s="10">
        <v>251143</v>
      </c>
      <c r="O93" s="10">
        <v>251103</v>
      </c>
      <c r="P93" s="10">
        <v>259818</v>
      </c>
      <c r="Q93" s="10">
        <v>268197</v>
      </c>
      <c r="R93" s="10">
        <v>240153</v>
      </c>
      <c r="S93" s="10">
        <v>248668</v>
      </c>
      <c r="T93" s="10">
        <v>218783</v>
      </c>
      <c r="U93" s="10">
        <v>242259</v>
      </c>
      <c r="V93" s="10">
        <v>244105</v>
      </c>
      <c r="W93" s="13">
        <v>262704</v>
      </c>
    </row>
    <row r="94" spans="1:26" x14ac:dyDescent="0.25">
      <c r="B94" s="92"/>
      <c r="C94" s="96"/>
      <c r="D94" s="11" t="s">
        <v>13</v>
      </c>
      <c r="E94" s="12">
        <v>819022</v>
      </c>
      <c r="F94" s="12">
        <v>879679</v>
      </c>
      <c r="G94" s="12">
        <v>906717</v>
      </c>
      <c r="H94" s="12">
        <v>930096</v>
      </c>
      <c r="I94" s="12">
        <v>880767</v>
      </c>
      <c r="J94" s="12">
        <v>842040</v>
      </c>
      <c r="K94" s="12">
        <v>852581</v>
      </c>
      <c r="L94" s="12">
        <v>825140</v>
      </c>
      <c r="M94" s="12">
        <v>778420</v>
      </c>
      <c r="N94" s="12">
        <v>806951</v>
      </c>
      <c r="O94" s="12">
        <v>850886</v>
      </c>
      <c r="P94" s="12">
        <v>862051</v>
      </c>
      <c r="Q94" s="12">
        <v>866217</v>
      </c>
      <c r="R94" s="12">
        <v>919704</v>
      </c>
      <c r="S94" s="12">
        <v>925377</v>
      </c>
      <c r="T94" s="12">
        <v>859032</v>
      </c>
      <c r="U94" s="12">
        <v>928433</v>
      </c>
      <c r="V94" s="12">
        <v>992564</v>
      </c>
      <c r="W94" s="12">
        <f>SUM(W92:W93)</f>
        <v>1030648</v>
      </c>
    </row>
    <row r="95" spans="1:26" x14ac:dyDescent="0.25">
      <c r="B95" s="92"/>
      <c r="C95" s="95" t="s">
        <v>13</v>
      </c>
      <c r="D95" s="11" t="s">
        <v>47</v>
      </c>
      <c r="E95" s="10">
        <v>1771641</v>
      </c>
      <c r="F95" s="10">
        <v>1851202</v>
      </c>
      <c r="G95" s="10">
        <v>1925423</v>
      </c>
      <c r="H95" s="10">
        <v>1936552</v>
      </c>
      <c r="I95" s="10">
        <v>1711082</v>
      </c>
      <c r="J95" s="10">
        <v>1600491</v>
      </c>
      <c r="K95" s="10">
        <v>1600827</v>
      </c>
      <c r="L95" s="10">
        <v>1495158</v>
      </c>
      <c r="M95" s="10">
        <v>1416146</v>
      </c>
      <c r="N95" s="10">
        <v>1449185</v>
      </c>
      <c r="O95" s="10">
        <v>1505895</v>
      </c>
      <c r="P95" s="10">
        <v>1553915</v>
      </c>
      <c r="Q95" s="10">
        <v>1592046</v>
      </c>
      <c r="R95" s="10">
        <v>1713125</v>
      </c>
      <c r="S95" s="10">
        <v>1745271</v>
      </c>
      <c r="T95" s="10">
        <v>1644512</v>
      </c>
      <c r="U95" s="10">
        <v>1719839</v>
      </c>
      <c r="V95" s="10">
        <v>1834768</v>
      </c>
      <c r="W95" s="10">
        <f>SUM(W89,W92)</f>
        <v>1877506</v>
      </c>
    </row>
    <row r="96" spans="1:26" x14ac:dyDescent="0.25">
      <c r="B96" s="92"/>
      <c r="C96" s="95"/>
      <c r="D96" s="11" t="s">
        <v>48</v>
      </c>
      <c r="E96" s="10">
        <v>282923</v>
      </c>
      <c r="F96" s="10">
        <v>317843</v>
      </c>
      <c r="G96" s="10">
        <v>296152</v>
      </c>
      <c r="H96" s="10">
        <v>298399</v>
      </c>
      <c r="I96" s="10">
        <v>301903</v>
      </c>
      <c r="J96" s="10">
        <v>315614</v>
      </c>
      <c r="K96" s="10">
        <v>310860</v>
      </c>
      <c r="L96" s="10">
        <v>320987</v>
      </c>
      <c r="M96" s="10">
        <v>341688</v>
      </c>
      <c r="N96" s="10">
        <v>356338</v>
      </c>
      <c r="O96" s="10">
        <v>361243</v>
      </c>
      <c r="P96" s="10">
        <v>365711</v>
      </c>
      <c r="Q96" s="10">
        <v>374578</v>
      </c>
      <c r="R96" s="10">
        <v>338422</v>
      </c>
      <c r="S96" s="10">
        <v>340999</v>
      </c>
      <c r="T96" s="10">
        <v>301149</v>
      </c>
      <c r="U96" s="10">
        <v>329064</v>
      </c>
      <c r="V96" s="10">
        <v>333157</v>
      </c>
      <c r="W96" s="10">
        <f>SUM(W90,W93)</f>
        <v>363093</v>
      </c>
    </row>
    <row r="97" spans="2:23" x14ac:dyDescent="0.25">
      <c r="B97" s="93"/>
      <c r="C97" s="96"/>
      <c r="D97" s="11" t="s">
        <v>13</v>
      </c>
      <c r="E97" s="12">
        <v>2054564</v>
      </c>
      <c r="F97" s="12">
        <v>2169045</v>
      </c>
      <c r="G97" s="12">
        <v>2221575</v>
      </c>
      <c r="H97" s="12">
        <v>2234951</v>
      </c>
      <c r="I97" s="12">
        <v>2012985</v>
      </c>
      <c r="J97" s="12">
        <v>1916105</v>
      </c>
      <c r="K97" s="12">
        <v>1911687</v>
      </c>
      <c r="L97" s="12">
        <v>1816145</v>
      </c>
      <c r="M97" s="12">
        <v>1757834</v>
      </c>
      <c r="N97" s="12">
        <v>1805523</v>
      </c>
      <c r="O97" s="12">
        <v>1867138</v>
      </c>
      <c r="P97" s="12">
        <v>1919626</v>
      </c>
      <c r="Q97" s="12">
        <v>1966624</v>
      </c>
      <c r="R97" s="12">
        <v>2051547</v>
      </c>
      <c r="S97" s="12">
        <v>2086270</v>
      </c>
      <c r="T97" s="12">
        <v>1945661</v>
      </c>
      <c r="U97" s="12">
        <v>2048903</v>
      </c>
      <c r="V97" s="12">
        <v>2167925</v>
      </c>
      <c r="W97" s="12">
        <f>SUM(W91,W94)</f>
        <v>2240599</v>
      </c>
    </row>
  </sheetData>
  <mergeCells count="44">
    <mergeCell ref="B89:B97"/>
    <mergeCell ref="C89:C91"/>
    <mergeCell ref="C92:C94"/>
    <mergeCell ref="C95:C97"/>
    <mergeCell ref="AJ50:AJ52"/>
    <mergeCell ref="AJ53:AJ55"/>
    <mergeCell ref="AJ56:AJ58"/>
    <mergeCell ref="AJ59:AJ61"/>
    <mergeCell ref="C76:C78"/>
    <mergeCell ref="C73:C75"/>
    <mergeCell ref="C70:C72"/>
    <mergeCell ref="B70:B81"/>
    <mergeCell ref="C79:C81"/>
    <mergeCell ref="C54:C56"/>
    <mergeCell ref="C60:C62"/>
    <mergeCell ref="B51:B62"/>
    <mergeCell ref="C51:C53"/>
    <mergeCell ref="C57:C59"/>
    <mergeCell ref="B7:B9"/>
    <mergeCell ref="B26:B43"/>
    <mergeCell ref="C26:C28"/>
    <mergeCell ref="C29:C31"/>
    <mergeCell ref="C32:C34"/>
    <mergeCell ref="C35:C37"/>
    <mergeCell ref="C38:C40"/>
    <mergeCell ref="C41:C43"/>
    <mergeCell ref="C12:D16"/>
    <mergeCell ref="B11:B16"/>
    <mergeCell ref="E12:E16"/>
    <mergeCell ref="F12:F16"/>
    <mergeCell ref="G12:G16"/>
    <mergeCell ref="H12:H16"/>
    <mergeCell ref="I12:I16"/>
    <mergeCell ref="J12:J16"/>
    <mergeCell ref="K12:K16"/>
    <mergeCell ref="L12:L16"/>
    <mergeCell ref="M12:M16"/>
    <mergeCell ref="N12:N16"/>
    <mergeCell ref="T12:T16"/>
    <mergeCell ref="O12:O16"/>
    <mergeCell ref="P12:P16"/>
    <mergeCell ref="Q12:Q16"/>
    <mergeCell ref="R12:R16"/>
    <mergeCell ref="S12:S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O173"/>
  <sheetViews>
    <sheetView topLeftCell="B148" workbookViewId="0">
      <selection activeCell="D153" sqref="D153:D159"/>
    </sheetView>
  </sheetViews>
  <sheetFormatPr baseColWidth="10" defaultColWidth="9" defaultRowHeight="15" x14ac:dyDescent="0.25"/>
  <cols>
    <col min="2" max="2" width="49.28515625" customWidth="1"/>
    <col min="3" max="3" width="16.140625" customWidth="1"/>
    <col min="4" max="4" width="23.85546875" customWidth="1"/>
    <col min="5" max="5" width="9.85546875" bestFit="1" customWidth="1"/>
    <col min="27" max="28" width="49.140625" bestFit="1" customWidth="1"/>
    <col min="29" max="29" width="14" customWidth="1"/>
    <col min="30" max="30" width="17.85546875" customWidth="1"/>
    <col min="32" max="32" width="13.140625" customWidth="1"/>
    <col min="33" max="33" width="13.5703125" customWidth="1"/>
    <col min="34" max="34" width="13.7109375" customWidth="1"/>
    <col min="35" max="35" width="14.7109375" customWidth="1"/>
    <col min="36" max="36" width="13.28515625" bestFit="1" customWidth="1"/>
    <col min="38" max="38" width="49.140625" bestFit="1" customWidth="1"/>
    <col min="39" max="39" width="13.5703125" customWidth="1"/>
    <col min="40" max="40" width="12.140625" customWidth="1"/>
    <col min="41" max="41" width="17.140625" bestFit="1" customWidth="1"/>
  </cols>
  <sheetData>
    <row r="2" spans="1:22" x14ac:dyDescent="0.25">
      <c r="A2" s="3" t="s">
        <v>69</v>
      </c>
      <c r="B2" s="4" t="s">
        <v>70</v>
      </c>
    </row>
    <row r="5" spans="1:22" x14ac:dyDescent="0.25">
      <c r="D5" s="8">
        <v>2005</v>
      </c>
      <c r="E5" s="8">
        <v>2006</v>
      </c>
      <c r="F5" s="8">
        <v>2007</v>
      </c>
      <c r="G5" s="8">
        <v>2008</v>
      </c>
      <c r="H5" s="8">
        <v>2009</v>
      </c>
      <c r="I5" s="8">
        <v>2010</v>
      </c>
      <c r="J5" s="8">
        <v>2011</v>
      </c>
      <c r="K5" s="8">
        <v>2012</v>
      </c>
      <c r="L5" s="8">
        <v>2013</v>
      </c>
      <c r="M5" s="8">
        <v>2014</v>
      </c>
      <c r="N5" s="8">
        <v>2015</v>
      </c>
      <c r="O5" s="8">
        <v>2016</v>
      </c>
      <c r="P5" s="8">
        <v>2017</v>
      </c>
      <c r="Q5" s="8">
        <v>2018</v>
      </c>
      <c r="R5" s="8">
        <v>2019</v>
      </c>
      <c r="S5" s="8">
        <v>2020</v>
      </c>
      <c r="T5" s="8">
        <v>2021</v>
      </c>
      <c r="U5" s="8">
        <v>2022</v>
      </c>
      <c r="V5" s="8">
        <v>2023</v>
      </c>
    </row>
    <row r="6" spans="1:22" ht="50.25" customHeight="1" x14ac:dyDescent="0.25">
      <c r="B6" s="91" t="s">
        <v>10</v>
      </c>
      <c r="C6" s="28" t="s">
        <v>71</v>
      </c>
      <c r="D6">
        <v>119668</v>
      </c>
      <c r="E6">
        <v>146515</v>
      </c>
      <c r="F6">
        <v>138943</v>
      </c>
      <c r="G6">
        <v>139521</v>
      </c>
      <c r="H6">
        <v>125161</v>
      </c>
      <c r="I6">
        <v>136386</v>
      </c>
      <c r="J6">
        <v>119272</v>
      </c>
      <c r="K6">
        <v>99167</v>
      </c>
      <c r="L6">
        <v>103058</v>
      </c>
      <c r="M6">
        <v>104185</v>
      </c>
      <c r="N6">
        <v>116537</v>
      </c>
      <c r="O6">
        <v>123331</v>
      </c>
      <c r="P6">
        <v>112844</v>
      </c>
      <c r="Q6">
        <v>130290</v>
      </c>
      <c r="R6">
        <v>127206</v>
      </c>
      <c r="S6">
        <v>126689</v>
      </c>
      <c r="T6">
        <v>116032</v>
      </c>
      <c r="U6">
        <v>132031</v>
      </c>
      <c r="V6">
        <v>127980</v>
      </c>
    </row>
    <row r="7" spans="1:22" ht="57" customHeight="1" x14ac:dyDescent="0.25">
      <c r="B7" s="92"/>
      <c r="C7" s="28" t="s">
        <v>72</v>
      </c>
      <c r="D7">
        <v>213725</v>
      </c>
      <c r="E7">
        <v>204971</v>
      </c>
      <c r="F7">
        <v>222640</v>
      </c>
      <c r="G7">
        <v>238054</v>
      </c>
      <c r="H7">
        <v>202124</v>
      </c>
      <c r="I7">
        <v>201617</v>
      </c>
      <c r="J7">
        <v>191459</v>
      </c>
      <c r="K7">
        <v>189123</v>
      </c>
      <c r="L7">
        <v>218518</v>
      </c>
      <c r="M7">
        <v>215747</v>
      </c>
      <c r="N7">
        <v>227405</v>
      </c>
      <c r="O7">
        <v>208261</v>
      </c>
      <c r="P7">
        <v>204672</v>
      </c>
      <c r="Q7">
        <v>211055</v>
      </c>
      <c r="R7">
        <v>194315</v>
      </c>
      <c r="S7">
        <v>210991</v>
      </c>
      <c r="T7">
        <v>219978</v>
      </c>
      <c r="U7">
        <v>203345</v>
      </c>
      <c r="V7">
        <v>218812</v>
      </c>
    </row>
    <row r="8" spans="1:22" ht="50.25" customHeight="1" x14ac:dyDescent="0.25">
      <c r="B8" s="92"/>
      <c r="C8" s="28" t="s">
        <v>73</v>
      </c>
      <c r="D8">
        <v>7089</v>
      </c>
      <c r="E8">
        <v>4876</v>
      </c>
      <c r="F8">
        <v>7016</v>
      </c>
      <c r="G8">
        <v>4803</v>
      </c>
      <c r="H8">
        <v>988</v>
      </c>
      <c r="I8">
        <v>843</v>
      </c>
      <c r="J8">
        <v>597</v>
      </c>
      <c r="K8">
        <v>352</v>
      </c>
      <c r="L8">
        <v>1162</v>
      </c>
      <c r="M8">
        <v>901</v>
      </c>
      <c r="N8">
        <v>1874</v>
      </c>
      <c r="O8">
        <v>388</v>
      </c>
      <c r="P8">
        <v>1989</v>
      </c>
      <c r="Q8">
        <v>2062</v>
      </c>
      <c r="R8">
        <v>1507</v>
      </c>
      <c r="S8">
        <v>1921</v>
      </c>
      <c r="T8">
        <v>1700</v>
      </c>
      <c r="U8">
        <v>3036</v>
      </c>
      <c r="V8">
        <v>1453</v>
      </c>
    </row>
    <row r="9" spans="1:22" ht="50.25" customHeight="1" x14ac:dyDescent="0.25">
      <c r="B9" s="92"/>
      <c r="C9" s="28" t="s">
        <v>74</v>
      </c>
      <c r="D9">
        <v>35901</v>
      </c>
      <c r="E9">
        <v>28675</v>
      </c>
      <c r="F9">
        <v>26382</v>
      </c>
      <c r="G9">
        <v>20805</v>
      </c>
      <c r="H9">
        <v>19931</v>
      </c>
      <c r="I9">
        <v>17916</v>
      </c>
      <c r="J9">
        <v>15684</v>
      </c>
      <c r="K9">
        <v>18892</v>
      </c>
      <c r="L9">
        <v>19764</v>
      </c>
      <c r="M9">
        <v>10689</v>
      </c>
      <c r="N9">
        <v>15592</v>
      </c>
      <c r="O9">
        <v>11702</v>
      </c>
      <c r="P9">
        <v>9118</v>
      </c>
      <c r="Q9">
        <v>12387</v>
      </c>
      <c r="R9">
        <v>6851</v>
      </c>
      <c r="S9">
        <v>7148</v>
      </c>
      <c r="T9">
        <v>10547</v>
      </c>
      <c r="U9">
        <v>14632</v>
      </c>
      <c r="V9">
        <v>11733</v>
      </c>
    </row>
    <row r="10" spans="1:22" ht="50.25" customHeight="1" x14ac:dyDescent="0.25">
      <c r="B10" s="92"/>
      <c r="C10" s="28" t="s">
        <v>75</v>
      </c>
      <c r="D10">
        <v>247014</v>
      </c>
      <c r="E10">
        <v>248710</v>
      </c>
      <c r="F10">
        <v>240594</v>
      </c>
      <c r="G10">
        <v>257196</v>
      </c>
      <c r="H10">
        <v>264210</v>
      </c>
      <c r="I10">
        <v>271370</v>
      </c>
      <c r="J10">
        <v>292708</v>
      </c>
      <c r="K10">
        <v>290849</v>
      </c>
      <c r="L10">
        <v>257910</v>
      </c>
      <c r="M10">
        <v>260186</v>
      </c>
      <c r="N10">
        <v>259065</v>
      </c>
      <c r="O10">
        <v>250955</v>
      </c>
      <c r="P10">
        <v>251534</v>
      </c>
      <c r="Q10">
        <v>279006</v>
      </c>
      <c r="R10">
        <v>288716</v>
      </c>
      <c r="S10">
        <v>297222</v>
      </c>
      <c r="T10">
        <v>328317</v>
      </c>
      <c r="U10">
        <v>363280</v>
      </c>
      <c r="V10">
        <v>366816</v>
      </c>
    </row>
    <row r="11" spans="1:22" ht="50.25" customHeight="1" x14ac:dyDescent="0.25">
      <c r="B11" s="92"/>
      <c r="C11" s="28" t="s">
        <v>76</v>
      </c>
      <c r="D11">
        <v>1428274</v>
      </c>
      <c r="E11">
        <v>1533311</v>
      </c>
      <c r="F11">
        <v>1585560</v>
      </c>
      <c r="G11">
        <v>1574168</v>
      </c>
      <c r="H11">
        <v>1399468</v>
      </c>
      <c r="I11">
        <v>1286168</v>
      </c>
      <c r="J11">
        <v>1291006</v>
      </c>
      <c r="K11">
        <v>1215675</v>
      </c>
      <c r="L11">
        <v>1154291</v>
      </c>
      <c r="M11">
        <v>1213321</v>
      </c>
      <c r="N11">
        <v>1245341</v>
      </c>
      <c r="O11">
        <v>1324989</v>
      </c>
      <c r="P11">
        <v>1384558</v>
      </c>
      <c r="Q11">
        <v>1416746</v>
      </c>
      <c r="R11">
        <v>1467337</v>
      </c>
      <c r="S11">
        <v>1300969</v>
      </c>
      <c r="T11">
        <v>1370343</v>
      </c>
      <c r="U11">
        <v>1449699</v>
      </c>
      <c r="V11">
        <v>1510079</v>
      </c>
    </row>
    <row r="12" spans="1:22" ht="50.25" customHeight="1" x14ac:dyDescent="0.25">
      <c r="B12" s="92"/>
      <c r="C12" s="28" t="s">
        <v>77</v>
      </c>
      <c r="D12">
        <v>2893</v>
      </c>
      <c r="E12">
        <v>1984</v>
      </c>
      <c r="F12">
        <v>441</v>
      </c>
      <c r="G12">
        <v>402</v>
      </c>
      <c r="H12">
        <v>1105</v>
      </c>
      <c r="I12">
        <v>1805</v>
      </c>
      <c r="J12">
        <v>963</v>
      </c>
      <c r="K12">
        <v>2088</v>
      </c>
      <c r="L12">
        <v>3132</v>
      </c>
      <c r="M12">
        <v>494</v>
      </c>
      <c r="N12">
        <v>1325</v>
      </c>
      <c r="O12" t="s">
        <v>78</v>
      </c>
      <c r="P12">
        <v>1909</v>
      </c>
      <c r="Q12">
        <v>0</v>
      </c>
      <c r="R12">
        <v>337</v>
      </c>
      <c r="S12">
        <v>721</v>
      </c>
      <c r="T12">
        <v>1985</v>
      </c>
      <c r="U12">
        <v>1902</v>
      </c>
      <c r="V12">
        <v>3726</v>
      </c>
    </row>
    <row r="13" spans="1:22" ht="15" customHeight="1" x14ac:dyDescent="0.25">
      <c r="B13" s="59"/>
    </row>
    <row r="14" spans="1:22" ht="15" customHeight="1" x14ac:dyDescent="0.25">
      <c r="B14" s="60"/>
    </row>
    <row r="15" spans="1:22" s="29" customFormat="1" x14ac:dyDescent="0.25"/>
    <row r="20" spans="1:35" x14ac:dyDescent="0.25">
      <c r="A20" s="4" t="s">
        <v>79</v>
      </c>
      <c r="B20" s="3" t="s">
        <v>80</v>
      </c>
    </row>
    <row r="24" spans="1:35" x14ac:dyDescent="0.25">
      <c r="E24" s="8">
        <v>2005</v>
      </c>
      <c r="F24" s="8">
        <v>2006</v>
      </c>
      <c r="G24" s="8">
        <v>2007</v>
      </c>
      <c r="H24" s="8">
        <v>2008</v>
      </c>
      <c r="I24" s="8">
        <v>2009</v>
      </c>
      <c r="J24" s="8">
        <v>2010</v>
      </c>
      <c r="K24" s="8">
        <v>2011</v>
      </c>
      <c r="L24" s="8">
        <v>2012</v>
      </c>
      <c r="M24" s="8">
        <v>2013</v>
      </c>
      <c r="N24" s="8">
        <v>2014</v>
      </c>
      <c r="O24" s="8">
        <v>2015</v>
      </c>
      <c r="P24" s="8">
        <v>2016</v>
      </c>
      <c r="Q24" s="8">
        <v>2017</v>
      </c>
      <c r="R24" s="8">
        <v>2018</v>
      </c>
      <c r="S24" s="8">
        <v>2019</v>
      </c>
      <c r="T24" s="8">
        <v>2020</v>
      </c>
      <c r="U24" s="8">
        <v>2021</v>
      </c>
      <c r="V24" s="8">
        <v>2022</v>
      </c>
      <c r="W24" s="8">
        <v>2023</v>
      </c>
    </row>
    <row r="25" spans="1:35" ht="71.25" customHeight="1" x14ac:dyDescent="0.25">
      <c r="B25" s="111" t="s">
        <v>81</v>
      </c>
      <c r="C25" s="107" t="s">
        <v>46</v>
      </c>
      <c r="D25" s="28" t="s">
        <v>71</v>
      </c>
      <c r="E25">
        <v>8270</v>
      </c>
      <c r="F25">
        <v>12819</v>
      </c>
      <c r="G25">
        <v>13522</v>
      </c>
      <c r="H25">
        <v>11657</v>
      </c>
      <c r="I25">
        <v>7357</v>
      </c>
      <c r="J25">
        <v>8834</v>
      </c>
      <c r="K25">
        <v>2870</v>
      </c>
      <c r="L25">
        <v>6690</v>
      </c>
      <c r="M25">
        <v>2593</v>
      </c>
      <c r="N25">
        <v>5572</v>
      </c>
      <c r="O25">
        <v>6598</v>
      </c>
      <c r="P25">
        <v>5678</v>
      </c>
      <c r="Q25">
        <v>7499</v>
      </c>
      <c r="R25">
        <v>6777</v>
      </c>
      <c r="S25">
        <v>660</v>
      </c>
      <c r="T25">
        <v>5119</v>
      </c>
      <c r="U25">
        <v>2556</v>
      </c>
      <c r="V25">
        <v>2393</v>
      </c>
      <c r="W25">
        <v>1936</v>
      </c>
    </row>
    <row r="26" spans="1:35" ht="59.25" customHeight="1" x14ac:dyDescent="0.25">
      <c r="B26" s="112"/>
      <c r="C26" s="107"/>
      <c r="D26" s="28" t="s">
        <v>72</v>
      </c>
      <c r="E26">
        <v>28666</v>
      </c>
      <c r="F26">
        <v>27128</v>
      </c>
      <c r="G26">
        <v>32216</v>
      </c>
      <c r="H26">
        <v>32187</v>
      </c>
      <c r="I26">
        <v>16739</v>
      </c>
      <c r="J26">
        <v>24117</v>
      </c>
      <c r="K26">
        <v>16729</v>
      </c>
      <c r="L26">
        <v>14406</v>
      </c>
      <c r="M26">
        <v>13772</v>
      </c>
      <c r="N26">
        <v>17157</v>
      </c>
      <c r="O26">
        <v>18917</v>
      </c>
      <c r="P26">
        <v>15049</v>
      </c>
      <c r="Q26">
        <v>15716</v>
      </c>
      <c r="R26">
        <v>9900</v>
      </c>
      <c r="S26">
        <v>12101</v>
      </c>
      <c r="T26">
        <v>14068</v>
      </c>
      <c r="U26">
        <v>11515</v>
      </c>
      <c r="V26">
        <v>15558</v>
      </c>
      <c r="W26">
        <v>20218</v>
      </c>
    </row>
    <row r="27" spans="1:35" ht="50.25" customHeight="1" x14ac:dyDescent="0.25">
      <c r="B27" s="112"/>
      <c r="C27" s="107"/>
      <c r="D27" s="28" t="s">
        <v>73</v>
      </c>
      <c r="E27">
        <v>1072</v>
      </c>
      <c r="F27">
        <v>1662</v>
      </c>
      <c r="G27">
        <v>1146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196</v>
      </c>
      <c r="U27">
        <v>0</v>
      </c>
      <c r="V27">
        <v>0</v>
      </c>
      <c r="W27">
        <v>532</v>
      </c>
    </row>
    <row r="28" spans="1:35" ht="50.25" customHeight="1" x14ac:dyDescent="0.25">
      <c r="B28" s="112"/>
      <c r="C28" s="107"/>
      <c r="D28" s="28" t="s">
        <v>74</v>
      </c>
      <c r="E28">
        <v>11993</v>
      </c>
      <c r="F28">
        <v>7422</v>
      </c>
      <c r="G28">
        <v>8331</v>
      </c>
      <c r="H28">
        <v>7067</v>
      </c>
      <c r="I28">
        <v>8254</v>
      </c>
      <c r="J28">
        <v>2934</v>
      </c>
      <c r="K28">
        <v>6219</v>
      </c>
      <c r="L28">
        <v>3014</v>
      </c>
      <c r="M28">
        <v>9665</v>
      </c>
      <c r="N28">
        <v>3358</v>
      </c>
      <c r="O28">
        <v>5458</v>
      </c>
      <c r="P28">
        <v>4021</v>
      </c>
      <c r="Q28">
        <v>1173</v>
      </c>
      <c r="R28">
        <v>3036</v>
      </c>
      <c r="S28">
        <v>2169</v>
      </c>
      <c r="T28">
        <v>3381</v>
      </c>
      <c r="U28">
        <v>1467</v>
      </c>
      <c r="V28">
        <v>5682</v>
      </c>
      <c r="W28">
        <v>5264</v>
      </c>
      <c r="AI28" s="27"/>
    </row>
    <row r="29" spans="1:35" ht="50.25" customHeight="1" x14ac:dyDescent="0.25">
      <c r="B29" s="112"/>
      <c r="C29" s="107"/>
      <c r="D29" s="28" t="s">
        <v>75</v>
      </c>
      <c r="E29">
        <v>30884</v>
      </c>
      <c r="F29">
        <v>33491</v>
      </c>
      <c r="G29">
        <v>34920</v>
      </c>
      <c r="H29">
        <v>31320</v>
      </c>
      <c r="I29">
        <v>30527</v>
      </c>
      <c r="J29">
        <v>29798</v>
      </c>
      <c r="K29">
        <v>32544</v>
      </c>
      <c r="L29">
        <v>26245</v>
      </c>
      <c r="M29">
        <v>19168</v>
      </c>
      <c r="N29">
        <v>15127</v>
      </c>
      <c r="O29">
        <v>15424</v>
      </c>
      <c r="P29">
        <v>12333</v>
      </c>
      <c r="Q29">
        <v>16612</v>
      </c>
      <c r="R29">
        <v>16357</v>
      </c>
      <c r="S29">
        <v>25764</v>
      </c>
      <c r="T29">
        <v>24582</v>
      </c>
      <c r="U29">
        <v>22512</v>
      </c>
      <c r="V29">
        <v>41924</v>
      </c>
      <c r="W29">
        <v>37223</v>
      </c>
    </row>
    <row r="30" spans="1:35" ht="50.25" customHeight="1" x14ac:dyDescent="0.25">
      <c r="B30" s="112"/>
      <c r="C30" s="107"/>
      <c r="D30" s="28" t="s">
        <v>76</v>
      </c>
      <c r="E30">
        <v>463576</v>
      </c>
      <c r="F30">
        <v>485800</v>
      </c>
      <c r="G30">
        <v>475872</v>
      </c>
      <c r="H30">
        <v>433060</v>
      </c>
      <c r="I30">
        <v>350030</v>
      </c>
      <c r="J30">
        <v>297722</v>
      </c>
      <c r="K30">
        <v>249908</v>
      </c>
      <c r="L30">
        <v>228489</v>
      </c>
      <c r="M30">
        <v>193833</v>
      </c>
      <c r="N30">
        <v>197745</v>
      </c>
      <c r="O30">
        <v>198409</v>
      </c>
      <c r="P30">
        <v>219291</v>
      </c>
      <c r="Q30">
        <v>242797</v>
      </c>
      <c r="R30">
        <v>252577</v>
      </c>
      <c r="S30">
        <v>229718</v>
      </c>
      <c r="T30">
        <v>195378</v>
      </c>
      <c r="U30">
        <v>220777</v>
      </c>
      <c r="V30">
        <v>249707</v>
      </c>
      <c r="W30">
        <v>269964</v>
      </c>
    </row>
    <row r="31" spans="1:35" ht="50.25" customHeight="1" x14ac:dyDescent="0.25">
      <c r="B31" s="112"/>
      <c r="C31" s="107"/>
      <c r="D31" s="28" t="s">
        <v>77</v>
      </c>
      <c r="E31">
        <v>224</v>
      </c>
      <c r="F31">
        <v>877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 t="s">
        <v>78</v>
      </c>
      <c r="Q31">
        <v>0</v>
      </c>
      <c r="R31">
        <v>0</v>
      </c>
      <c r="S31">
        <v>337</v>
      </c>
      <c r="T31">
        <v>0</v>
      </c>
      <c r="U31">
        <v>402</v>
      </c>
      <c r="V31">
        <v>611</v>
      </c>
      <c r="W31">
        <v>0</v>
      </c>
    </row>
    <row r="32" spans="1:35" ht="50.25" customHeight="1" x14ac:dyDescent="0.25">
      <c r="B32" s="112"/>
      <c r="C32" s="107" t="s">
        <v>49</v>
      </c>
      <c r="D32" s="28" t="s">
        <v>71</v>
      </c>
      <c r="E32">
        <v>52861</v>
      </c>
      <c r="F32">
        <v>62993</v>
      </c>
      <c r="G32">
        <v>66850</v>
      </c>
      <c r="H32">
        <v>61384</v>
      </c>
      <c r="I32">
        <v>52978</v>
      </c>
      <c r="J32">
        <v>58310</v>
      </c>
      <c r="K32">
        <v>41154</v>
      </c>
      <c r="L32">
        <v>37145</v>
      </c>
      <c r="M32">
        <v>42115</v>
      </c>
      <c r="N32">
        <v>42099</v>
      </c>
      <c r="O32">
        <v>48018</v>
      </c>
      <c r="P32">
        <v>48319</v>
      </c>
      <c r="Q32">
        <v>39787</v>
      </c>
      <c r="R32">
        <v>41988</v>
      </c>
      <c r="S32">
        <v>46899</v>
      </c>
      <c r="T32">
        <v>37841</v>
      </c>
      <c r="U32">
        <v>35944</v>
      </c>
      <c r="V32">
        <v>44996</v>
      </c>
      <c r="W32">
        <v>35715</v>
      </c>
    </row>
    <row r="33" spans="2:23" ht="50.25" customHeight="1" x14ac:dyDescent="0.25">
      <c r="B33" s="112"/>
      <c r="C33" s="107"/>
      <c r="D33" s="28" t="s">
        <v>72</v>
      </c>
      <c r="E33">
        <v>91718</v>
      </c>
      <c r="F33">
        <v>78047</v>
      </c>
      <c r="G33">
        <v>85683</v>
      </c>
      <c r="H33">
        <v>94193</v>
      </c>
      <c r="I33">
        <v>80699</v>
      </c>
      <c r="J33">
        <v>78543</v>
      </c>
      <c r="K33">
        <v>78852</v>
      </c>
      <c r="L33">
        <v>77672</v>
      </c>
      <c r="M33">
        <v>95660</v>
      </c>
      <c r="N33">
        <v>99692</v>
      </c>
      <c r="O33">
        <v>96861</v>
      </c>
      <c r="P33">
        <v>75423</v>
      </c>
      <c r="Q33">
        <v>78144</v>
      </c>
      <c r="R33">
        <v>79419</v>
      </c>
      <c r="S33">
        <v>69214</v>
      </c>
      <c r="T33">
        <v>77247</v>
      </c>
      <c r="U33">
        <v>72056</v>
      </c>
      <c r="V33">
        <v>61641</v>
      </c>
      <c r="W33">
        <v>74332</v>
      </c>
    </row>
    <row r="34" spans="2:23" ht="50.25" customHeight="1" x14ac:dyDescent="0.25">
      <c r="B34" s="112"/>
      <c r="C34" s="107"/>
      <c r="D34" s="28" t="s">
        <v>73</v>
      </c>
      <c r="E34">
        <v>1781</v>
      </c>
      <c r="F34">
        <v>2089</v>
      </c>
      <c r="G34">
        <v>4114</v>
      </c>
      <c r="H34">
        <v>2234</v>
      </c>
      <c r="I34">
        <v>291</v>
      </c>
      <c r="J34">
        <v>600</v>
      </c>
      <c r="K34">
        <v>471</v>
      </c>
      <c r="L34">
        <v>0</v>
      </c>
      <c r="M34">
        <v>203</v>
      </c>
      <c r="N34">
        <v>137</v>
      </c>
      <c r="O34">
        <v>1633</v>
      </c>
      <c r="P34">
        <v>388</v>
      </c>
      <c r="Q34">
        <v>1411</v>
      </c>
      <c r="R34">
        <v>1710</v>
      </c>
      <c r="S34">
        <v>765</v>
      </c>
      <c r="T34">
        <v>711</v>
      </c>
      <c r="U34">
        <v>433</v>
      </c>
      <c r="V34">
        <v>609</v>
      </c>
      <c r="W34">
        <v>0</v>
      </c>
    </row>
    <row r="35" spans="2:23" ht="50.25" customHeight="1" x14ac:dyDescent="0.25">
      <c r="B35" s="112"/>
      <c r="C35" s="107"/>
      <c r="D35" s="28" t="s">
        <v>74</v>
      </c>
      <c r="E35">
        <v>12349</v>
      </c>
      <c r="F35">
        <v>7797</v>
      </c>
      <c r="G35">
        <v>7192</v>
      </c>
      <c r="H35">
        <v>4414</v>
      </c>
      <c r="I35">
        <v>5343</v>
      </c>
      <c r="J35">
        <v>4644</v>
      </c>
      <c r="K35">
        <v>2785</v>
      </c>
      <c r="L35">
        <v>6281</v>
      </c>
      <c r="M35">
        <v>2398</v>
      </c>
      <c r="N35">
        <v>2564</v>
      </c>
      <c r="O35">
        <v>7331</v>
      </c>
      <c r="P35">
        <v>2865</v>
      </c>
      <c r="Q35">
        <v>2728</v>
      </c>
      <c r="R35">
        <v>6489</v>
      </c>
      <c r="S35">
        <v>2841</v>
      </c>
      <c r="T35">
        <v>2652</v>
      </c>
      <c r="U35">
        <v>1679</v>
      </c>
      <c r="V35">
        <v>574</v>
      </c>
      <c r="W35">
        <v>4635</v>
      </c>
    </row>
    <row r="36" spans="2:23" ht="50.25" customHeight="1" x14ac:dyDescent="0.25">
      <c r="B36" s="112"/>
      <c r="C36" s="107"/>
      <c r="D36" s="28" t="s">
        <v>75</v>
      </c>
      <c r="E36">
        <v>108578</v>
      </c>
      <c r="F36">
        <v>109118</v>
      </c>
      <c r="G36">
        <v>101305</v>
      </c>
      <c r="H36">
        <v>105641</v>
      </c>
      <c r="I36">
        <v>102330</v>
      </c>
      <c r="J36">
        <v>103636</v>
      </c>
      <c r="K36">
        <v>119450</v>
      </c>
      <c r="L36">
        <v>109033</v>
      </c>
      <c r="M36">
        <v>108861</v>
      </c>
      <c r="N36">
        <v>107128</v>
      </c>
      <c r="O36">
        <v>95164</v>
      </c>
      <c r="P36">
        <v>86492</v>
      </c>
      <c r="Q36">
        <v>92556</v>
      </c>
      <c r="R36">
        <v>102570</v>
      </c>
      <c r="S36">
        <v>99179</v>
      </c>
      <c r="T36">
        <v>91829</v>
      </c>
      <c r="U36">
        <v>127889</v>
      </c>
      <c r="V36">
        <v>119364</v>
      </c>
      <c r="W36">
        <v>113457</v>
      </c>
    </row>
    <row r="37" spans="2:23" ht="50.25" customHeight="1" x14ac:dyDescent="0.25">
      <c r="B37" s="112"/>
      <c r="C37" s="107"/>
      <c r="D37" s="28" t="s">
        <v>76</v>
      </c>
      <c r="E37">
        <v>614436</v>
      </c>
      <c r="F37">
        <v>663327</v>
      </c>
      <c r="G37">
        <v>700738</v>
      </c>
      <c r="H37">
        <v>712531</v>
      </c>
      <c r="I37">
        <v>654634</v>
      </c>
      <c r="J37">
        <v>618412</v>
      </c>
      <c r="K37">
        <v>638988</v>
      </c>
      <c r="L37">
        <v>600511</v>
      </c>
      <c r="M37">
        <v>570735</v>
      </c>
      <c r="N37">
        <v>585393</v>
      </c>
      <c r="O37">
        <v>597336</v>
      </c>
      <c r="P37">
        <v>616092</v>
      </c>
      <c r="Q37">
        <v>621250</v>
      </c>
      <c r="R37">
        <v>623564</v>
      </c>
      <c r="S37">
        <v>624504</v>
      </c>
      <c r="T37">
        <v>530039</v>
      </c>
      <c r="U37">
        <v>542022</v>
      </c>
      <c r="V37">
        <v>557155</v>
      </c>
      <c r="W37">
        <v>574450</v>
      </c>
    </row>
    <row r="38" spans="2:23" ht="50.25" customHeight="1" x14ac:dyDescent="0.25">
      <c r="B38" s="112"/>
      <c r="C38" s="107"/>
      <c r="D38" s="28" t="s">
        <v>77</v>
      </c>
      <c r="E38">
        <v>1638</v>
      </c>
      <c r="F38">
        <v>763</v>
      </c>
      <c r="G38">
        <v>0</v>
      </c>
      <c r="H38">
        <v>0</v>
      </c>
      <c r="I38">
        <v>742</v>
      </c>
      <c r="J38">
        <v>1710</v>
      </c>
      <c r="K38">
        <v>847</v>
      </c>
      <c r="L38">
        <v>892</v>
      </c>
      <c r="M38">
        <v>1640</v>
      </c>
      <c r="N38">
        <v>0</v>
      </c>
      <c r="O38">
        <v>1325</v>
      </c>
      <c r="P38" t="s">
        <v>78</v>
      </c>
      <c r="Q38">
        <v>1045</v>
      </c>
      <c r="R38">
        <v>0</v>
      </c>
      <c r="S38">
        <v>0</v>
      </c>
      <c r="T38">
        <v>0</v>
      </c>
      <c r="U38">
        <v>146</v>
      </c>
      <c r="V38">
        <v>1291</v>
      </c>
      <c r="W38">
        <v>1478</v>
      </c>
    </row>
    <row r="39" spans="2:23" ht="50.25" customHeight="1" x14ac:dyDescent="0.25">
      <c r="B39" s="112"/>
      <c r="C39" s="108" t="s">
        <v>50</v>
      </c>
      <c r="D39" s="28" t="s">
        <v>71</v>
      </c>
      <c r="E39">
        <v>33830</v>
      </c>
      <c r="F39">
        <v>44898</v>
      </c>
      <c r="G39">
        <v>34008</v>
      </c>
      <c r="H39">
        <v>40220</v>
      </c>
      <c r="I39">
        <v>39162</v>
      </c>
      <c r="J39">
        <v>41091</v>
      </c>
      <c r="K39">
        <v>44059</v>
      </c>
      <c r="L39">
        <v>31638</v>
      </c>
      <c r="M39">
        <v>31727</v>
      </c>
      <c r="N39">
        <v>34669</v>
      </c>
      <c r="O39">
        <v>38514</v>
      </c>
      <c r="P39">
        <v>40548</v>
      </c>
      <c r="Q39">
        <v>39078</v>
      </c>
      <c r="R39">
        <v>47349</v>
      </c>
      <c r="S39">
        <v>37895</v>
      </c>
      <c r="T39">
        <v>45450</v>
      </c>
      <c r="U39">
        <v>38268</v>
      </c>
      <c r="V39">
        <v>37710</v>
      </c>
      <c r="W39">
        <v>47136</v>
      </c>
    </row>
    <row r="40" spans="2:23" ht="50.25" customHeight="1" x14ac:dyDescent="0.25">
      <c r="B40" s="112"/>
      <c r="C40" s="109"/>
      <c r="D40" s="28" t="s">
        <v>72</v>
      </c>
      <c r="E40">
        <v>51138</v>
      </c>
      <c r="F40">
        <v>53017</v>
      </c>
      <c r="G40">
        <v>62892</v>
      </c>
      <c r="H40">
        <v>62565</v>
      </c>
      <c r="I40">
        <v>58832</v>
      </c>
      <c r="J40">
        <v>55710</v>
      </c>
      <c r="K40">
        <v>51980</v>
      </c>
      <c r="L40">
        <v>56179</v>
      </c>
      <c r="M40">
        <v>63139</v>
      </c>
      <c r="N40">
        <v>58264</v>
      </c>
      <c r="O40">
        <v>65241</v>
      </c>
      <c r="P40">
        <v>68243</v>
      </c>
      <c r="Q40">
        <v>67560</v>
      </c>
      <c r="R40">
        <v>73829</v>
      </c>
      <c r="S40">
        <v>70239</v>
      </c>
      <c r="T40">
        <v>55891</v>
      </c>
      <c r="U40">
        <v>72603</v>
      </c>
      <c r="V40">
        <v>58634</v>
      </c>
      <c r="W40">
        <v>65295</v>
      </c>
    </row>
    <row r="41" spans="2:23" ht="50.25" customHeight="1" x14ac:dyDescent="0.25">
      <c r="B41" s="112"/>
      <c r="C41" s="109"/>
      <c r="D41" s="28" t="s">
        <v>73</v>
      </c>
      <c r="E41">
        <v>2621</v>
      </c>
      <c r="F41">
        <v>718</v>
      </c>
      <c r="G41">
        <v>1296</v>
      </c>
      <c r="H41">
        <v>958</v>
      </c>
      <c r="I41">
        <v>0</v>
      </c>
      <c r="J41">
        <v>243</v>
      </c>
      <c r="K41">
        <v>126</v>
      </c>
      <c r="L41">
        <v>352</v>
      </c>
      <c r="M41">
        <v>605</v>
      </c>
      <c r="N41">
        <v>0</v>
      </c>
      <c r="O41">
        <v>0</v>
      </c>
      <c r="P41">
        <v>0</v>
      </c>
      <c r="Q41">
        <v>577</v>
      </c>
      <c r="R41">
        <v>352</v>
      </c>
      <c r="S41">
        <v>0</v>
      </c>
      <c r="T41">
        <v>1014</v>
      </c>
      <c r="U41">
        <v>0</v>
      </c>
      <c r="V41">
        <v>0</v>
      </c>
      <c r="W41">
        <v>0</v>
      </c>
    </row>
    <row r="42" spans="2:23" ht="50.25" customHeight="1" x14ac:dyDescent="0.25">
      <c r="B42" s="112"/>
      <c r="C42" s="109"/>
      <c r="D42" s="28" t="s">
        <v>74</v>
      </c>
      <c r="E42">
        <v>7733</v>
      </c>
      <c r="F42">
        <v>6411</v>
      </c>
      <c r="G42">
        <v>8536</v>
      </c>
      <c r="H42">
        <v>5057</v>
      </c>
      <c r="I42">
        <v>1975</v>
      </c>
      <c r="J42">
        <v>6035</v>
      </c>
      <c r="K42">
        <v>1748</v>
      </c>
      <c r="L42">
        <v>5663</v>
      </c>
      <c r="M42">
        <v>5580</v>
      </c>
      <c r="N42">
        <v>2746</v>
      </c>
      <c r="O42">
        <v>948</v>
      </c>
      <c r="P42">
        <v>2511</v>
      </c>
      <c r="Q42">
        <v>3718</v>
      </c>
      <c r="R42">
        <v>623</v>
      </c>
      <c r="S42">
        <v>1554</v>
      </c>
      <c r="T42">
        <v>816</v>
      </c>
      <c r="U42">
        <v>3857</v>
      </c>
      <c r="V42">
        <v>1242</v>
      </c>
      <c r="W42">
        <v>311</v>
      </c>
    </row>
    <row r="43" spans="2:23" ht="50.25" customHeight="1" x14ac:dyDescent="0.25">
      <c r="B43" s="112"/>
      <c r="C43" s="109"/>
      <c r="D43" s="28" t="s">
        <v>75</v>
      </c>
      <c r="E43">
        <v>72075</v>
      </c>
      <c r="F43">
        <v>71882</v>
      </c>
      <c r="G43">
        <v>64892</v>
      </c>
      <c r="H43">
        <v>77792</v>
      </c>
      <c r="I43">
        <v>86792</v>
      </c>
      <c r="J43">
        <v>92779</v>
      </c>
      <c r="K43">
        <v>92188</v>
      </c>
      <c r="L43">
        <v>98080</v>
      </c>
      <c r="M43">
        <v>79692</v>
      </c>
      <c r="N43">
        <v>81349</v>
      </c>
      <c r="O43">
        <v>91728</v>
      </c>
      <c r="P43">
        <v>93649</v>
      </c>
      <c r="Q43">
        <v>81523</v>
      </c>
      <c r="R43">
        <v>87735</v>
      </c>
      <c r="S43">
        <v>84553</v>
      </c>
      <c r="T43">
        <v>94540</v>
      </c>
      <c r="U43">
        <v>91234</v>
      </c>
      <c r="V43">
        <v>104596</v>
      </c>
      <c r="W43">
        <v>108645</v>
      </c>
    </row>
    <row r="44" spans="2:23" ht="50.25" customHeight="1" x14ac:dyDescent="0.25">
      <c r="B44" s="112"/>
      <c r="C44" s="109"/>
      <c r="D44" s="28" t="s">
        <v>76</v>
      </c>
      <c r="E44">
        <v>234074</v>
      </c>
      <c r="F44">
        <v>264951</v>
      </c>
      <c r="G44">
        <v>274834</v>
      </c>
      <c r="H44">
        <v>283861</v>
      </c>
      <c r="I44">
        <v>252742</v>
      </c>
      <c r="J44">
        <v>263241</v>
      </c>
      <c r="K44">
        <v>282568</v>
      </c>
      <c r="L44">
        <v>269373</v>
      </c>
      <c r="M44">
        <v>268867</v>
      </c>
      <c r="N44">
        <v>288170</v>
      </c>
      <c r="O44">
        <v>305841</v>
      </c>
      <c r="P44">
        <v>317250</v>
      </c>
      <c r="Q44">
        <v>334910</v>
      </c>
      <c r="R44">
        <v>357705</v>
      </c>
      <c r="S44">
        <v>405312</v>
      </c>
      <c r="T44">
        <v>382061</v>
      </c>
      <c r="U44">
        <v>406842</v>
      </c>
      <c r="V44">
        <v>423946</v>
      </c>
      <c r="W44">
        <v>422615</v>
      </c>
    </row>
    <row r="45" spans="2:23" ht="50.25" customHeight="1" x14ac:dyDescent="0.25">
      <c r="B45" s="112"/>
      <c r="C45" s="110"/>
      <c r="D45" s="28" t="s">
        <v>77</v>
      </c>
      <c r="E45">
        <v>1032</v>
      </c>
      <c r="F45">
        <v>344</v>
      </c>
      <c r="G45">
        <v>441</v>
      </c>
      <c r="H45">
        <v>402</v>
      </c>
      <c r="I45">
        <v>0</v>
      </c>
      <c r="J45">
        <v>0</v>
      </c>
      <c r="K45">
        <v>0</v>
      </c>
      <c r="L45">
        <v>357</v>
      </c>
      <c r="M45">
        <v>969</v>
      </c>
      <c r="N45">
        <v>0</v>
      </c>
      <c r="O45">
        <v>0</v>
      </c>
      <c r="P45" t="s">
        <v>78</v>
      </c>
      <c r="Q45">
        <v>864</v>
      </c>
      <c r="R45">
        <v>0</v>
      </c>
      <c r="S45">
        <v>0</v>
      </c>
      <c r="T45">
        <v>721</v>
      </c>
      <c r="U45">
        <v>0</v>
      </c>
      <c r="V45">
        <v>0</v>
      </c>
      <c r="W45">
        <v>1998</v>
      </c>
    </row>
    <row r="46" spans="2:23" ht="50.25" customHeight="1" x14ac:dyDescent="0.25">
      <c r="B46" s="112"/>
      <c r="C46" s="108" t="s">
        <v>51</v>
      </c>
      <c r="D46" s="28" t="s">
        <v>71</v>
      </c>
      <c r="E46">
        <v>22909</v>
      </c>
      <c r="F46">
        <v>22907</v>
      </c>
      <c r="G46">
        <v>22601</v>
      </c>
      <c r="H46">
        <v>23772</v>
      </c>
      <c r="I46">
        <v>24164</v>
      </c>
      <c r="J46">
        <v>26223</v>
      </c>
      <c r="K46">
        <v>30593</v>
      </c>
      <c r="L46">
        <v>21680</v>
      </c>
      <c r="M46">
        <v>23241</v>
      </c>
      <c r="N46">
        <v>19524</v>
      </c>
      <c r="O46">
        <v>19562</v>
      </c>
      <c r="P46">
        <v>25864</v>
      </c>
      <c r="Q46">
        <v>23516</v>
      </c>
      <c r="R46">
        <v>31176</v>
      </c>
      <c r="S46">
        <v>37786</v>
      </c>
      <c r="T46">
        <v>31528</v>
      </c>
      <c r="U46">
        <v>29862</v>
      </c>
      <c r="V46">
        <v>37018</v>
      </c>
      <c r="W46">
        <v>36166</v>
      </c>
    </row>
    <row r="47" spans="2:23" ht="50.25" customHeight="1" x14ac:dyDescent="0.25">
      <c r="B47" s="112"/>
      <c r="C47" s="109"/>
      <c r="D47" s="28" t="s">
        <v>72</v>
      </c>
      <c r="E47">
        <v>39414</v>
      </c>
      <c r="F47">
        <v>41943</v>
      </c>
      <c r="G47">
        <v>36491</v>
      </c>
      <c r="H47">
        <v>42699</v>
      </c>
      <c r="I47">
        <v>42942</v>
      </c>
      <c r="J47">
        <v>39658</v>
      </c>
      <c r="K47">
        <v>41456</v>
      </c>
      <c r="L47">
        <v>36915</v>
      </c>
      <c r="M47">
        <v>41145</v>
      </c>
      <c r="N47">
        <v>35910</v>
      </c>
      <c r="O47">
        <v>44210</v>
      </c>
      <c r="P47">
        <v>43450</v>
      </c>
      <c r="Q47">
        <v>38757</v>
      </c>
      <c r="R47">
        <v>42144</v>
      </c>
      <c r="S47">
        <v>39770</v>
      </c>
      <c r="T47">
        <v>56661</v>
      </c>
      <c r="U47">
        <v>57930</v>
      </c>
      <c r="V47">
        <v>62410</v>
      </c>
      <c r="W47">
        <v>56628</v>
      </c>
    </row>
    <row r="48" spans="2:23" ht="50.25" customHeight="1" x14ac:dyDescent="0.25">
      <c r="B48" s="112"/>
      <c r="C48" s="109"/>
      <c r="D48" s="28" t="s">
        <v>73</v>
      </c>
      <c r="E48">
        <v>763</v>
      </c>
      <c r="F48">
        <v>407</v>
      </c>
      <c r="G48">
        <v>460</v>
      </c>
      <c r="H48">
        <v>688</v>
      </c>
      <c r="I48">
        <v>697</v>
      </c>
      <c r="J48">
        <v>0</v>
      </c>
      <c r="K48">
        <v>0</v>
      </c>
      <c r="L48">
        <v>0</v>
      </c>
      <c r="M48">
        <v>354</v>
      </c>
      <c r="N48">
        <v>764</v>
      </c>
      <c r="O48">
        <v>241</v>
      </c>
      <c r="P48">
        <v>0</v>
      </c>
      <c r="Q48">
        <v>0</v>
      </c>
      <c r="R48">
        <v>0</v>
      </c>
      <c r="S48">
        <v>742</v>
      </c>
      <c r="T48">
        <v>0</v>
      </c>
      <c r="U48">
        <v>1266</v>
      </c>
      <c r="V48">
        <v>2427</v>
      </c>
      <c r="W48">
        <v>921</v>
      </c>
    </row>
    <row r="49" spans="2:23" ht="50.25" customHeight="1" x14ac:dyDescent="0.25">
      <c r="B49" s="112"/>
      <c r="C49" s="109"/>
      <c r="D49" s="28" t="s">
        <v>74</v>
      </c>
      <c r="E49">
        <v>3066</v>
      </c>
      <c r="F49">
        <v>6030</v>
      </c>
      <c r="G49">
        <v>1878</v>
      </c>
      <c r="H49">
        <v>3894</v>
      </c>
      <c r="I49">
        <v>2902</v>
      </c>
      <c r="J49">
        <v>3668</v>
      </c>
      <c r="K49">
        <v>3905</v>
      </c>
      <c r="L49">
        <v>1733</v>
      </c>
      <c r="M49">
        <v>1060</v>
      </c>
      <c r="N49">
        <v>1355</v>
      </c>
      <c r="O49">
        <v>1855</v>
      </c>
      <c r="P49">
        <v>2305</v>
      </c>
      <c r="Q49">
        <v>1499</v>
      </c>
      <c r="R49">
        <v>1717</v>
      </c>
      <c r="S49">
        <v>0</v>
      </c>
      <c r="T49">
        <v>299</v>
      </c>
      <c r="U49">
        <v>3543</v>
      </c>
      <c r="V49">
        <v>6260</v>
      </c>
      <c r="W49">
        <v>1048</v>
      </c>
    </row>
    <row r="50" spans="2:23" ht="50.25" customHeight="1" x14ac:dyDescent="0.25">
      <c r="B50" s="112"/>
      <c r="C50" s="109"/>
      <c r="D50" s="28" t="s">
        <v>75</v>
      </c>
      <c r="E50">
        <v>33447</v>
      </c>
      <c r="F50">
        <v>34219</v>
      </c>
      <c r="G50">
        <v>38923</v>
      </c>
      <c r="H50">
        <v>41604</v>
      </c>
      <c r="I50">
        <v>42601</v>
      </c>
      <c r="J50">
        <v>43181</v>
      </c>
      <c r="K50">
        <v>46713</v>
      </c>
      <c r="L50">
        <v>55189</v>
      </c>
      <c r="M50">
        <v>46606</v>
      </c>
      <c r="N50">
        <v>53643</v>
      </c>
      <c r="O50">
        <v>54493</v>
      </c>
      <c r="P50">
        <v>56342</v>
      </c>
      <c r="Q50">
        <v>59146</v>
      </c>
      <c r="R50">
        <v>69319</v>
      </c>
      <c r="S50">
        <v>75801</v>
      </c>
      <c r="T50">
        <v>80849</v>
      </c>
      <c r="U50">
        <v>83211</v>
      </c>
      <c r="V50">
        <v>92062</v>
      </c>
      <c r="W50">
        <v>99944</v>
      </c>
    </row>
    <row r="51" spans="2:23" ht="50.25" customHeight="1" x14ac:dyDescent="0.25">
      <c r="B51" s="112"/>
      <c r="C51" s="109"/>
      <c r="D51" s="28" t="s">
        <v>76</v>
      </c>
      <c r="E51">
        <v>113080</v>
      </c>
      <c r="F51">
        <v>114379</v>
      </c>
      <c r="G51">
        <v>128335</v>
      </c>
      <c r="H51">
        <v>139916</v>
      </c>
      <c r="I51">
        <v>136324</v>
      </c>
      <c r="J51">
        <v>104241</v>
      </c>
      <c r="K51">
        <v>115221</v>
      </c>
      <c r="L51">
        <v>114704</v>
      </c>
      <c r="M51">
        <v>117708</v>
      </c>
      <c r="N51">
        <v>137765</v>
      </c>
      <c r="O51">
        <v>140377</v>
      </c>
      <c r="P51">
        <v>162147</v>
      </c>
      <c r="Q51">
        <v>178733</v>
      </c>
      <c r="R51">
        <v>175095</v>
      </c>
      <c r="S51">
        <v>199519</v>
      </c>
      <c r="T51">
        <v>183658</v>
      </c>
      <c r="U51">
        <v>190027</v>
      </c>
      <c r="V51">
        <v>209911</v>
      </c>
      <c r="W51">
        <v>230183</v>
      </c>
    </row>
    <row r="52" spans="2:23" ht="50.25" customHeight="1" x14ac:dyDescent="0.25">
      <c r="B52" s="112"/>
      <c r="C52" s="110"/>
      <c r="D52" s="28" t="s">
        <v>77</v>
      </c>
      <c r="E52">
        <v>0</v>
      </c>
      <c r="F52">
        <v>0</v>
      </c>
      <c r="G52">
        <v>0</v>
      </c>
      <c r="H52">
        <v>0</v>
      </c>
      <c r="I52">
        <v>119</v>
      </c>
      <c r="J52">
        <v>95</v>
      </c>
      <c r="K52">
        <v>0</v>
      </c>
      <c r="L52">
        <v>838</v>
      </c>
      <c r="M52">
        <v>523</v>
      </c>
      <c r="N52">
        <v>494</v>
      </c>
      <c r="O52">
        <v>0</v>
      </c>
      <c r="P52" t="s">
        <v>78</v>
      </c>
      <c r="Q52">
        <v>0</v>
      </c>
      <c r="R52">
        <v>0</v>
      </c>
      <c r="S52">
        <v>0</v>
      </c>
      <c r="T52">
        <v>0</v>
      </c>
      <c r="U52">
        <v>1438</v>
      </c>
      <c r="V52">
        <v>0</v>
      </c>
      <c r="W52">
        <v>250</v>
      </c>
    </row>
    <row r="53" spans="2:23" ht="50.25" customHeight="1" x14ac:dyDescent="0.25">
      <c r="B53" s="112"/>
      <c r="C53" s="107" t="s">
        <v>52</v>
      </c>
      <c r="D53" s="28" t="s">
        <v>71</v>
      </c>
      <c r="E53">
        <v>1798</v>
      </c>
      <c r="F53">
        <v>2897</v>
      </c>
      <c r="G53">
        <v>1961</v>
      </c>
      <c r="H53">
        <v>2488</v>
      </c>
      <c r="I53">
        <v>1499</v>
      </c>
      <c r="J53">
        <v>1927</v>
      </c>
      <c r="K53">
        <v>594</v>
      </c>
      <c r="L53">
        <v>2014</v>
      </c>
      <c r="M53">
        <v>3382</v>
      </c>
      <c r="N53">
        <v>2320</v>
      </c>
      <c r="O53">
        <v>3845</v>
      </c>
      <c r="P53">
        <v>2922</v>
      </c>
      <c r="Q53">
        <v>2964</v>
      </c>
      <c r="R53">
        <v>3000</v>
      </c>
      <c r="S53">
        <v>3966</v>
      </c>
      <c r="T53">
        <v>6752</v>
      </c>
      <c r="U53">
        <v>9402</v>
      </c>
      <c r="V53">
        <v>9915</v>
      </c>
      <c r="W53">
        <v>7027</v>
      </c>
    </row>
    <row r="54" spans="2:23" ht="50.25" customHeight="1" x14ac:dyDescent="0.25">
      <c r="B54" s="112"/>
      <c r="C54" s="107"/>
      <c r="D54" s="28" t="s">
        <v>72</v>
      </c>
      <c r="E54">
        <v>2789</v>
      </c>
      <c r="F54">
        <v>4836</v>
      </c>
      <c r="G54">
        <v>5357</v>
      </c>
      <c r="H54">
        <v>6409</v>
      </c>
      <c r="I54">
        <v>2911</v>
      </c>
      <c r="J54">
        <v>3590</v>
      </c>
      <c r="K54">
        <v>2443</v>
      </c>
      <c r="L54">
        <v>3951</v>
      </c>
      <c r="M54">
        <v>4802</v>
      </c>
      <c r="N54">
        <v>4725</v>
      </c>
      <c r="O54">
        <v>2177</v>
      </c>
      <c r="P54">
        <v>6096</v>
      </c>
      <c r="Q54">
        <v>4496</v>
      </c>
      <c r="R54">
        <v>5762</v>
      </c>
      <c r="S54">
        <v>2990</v>
      </c>
      <c r="T54">
        <v>7123</v>
      </c>
      <c r="U54">
        <v>5875</v>
      </c>
      <c r="V54">
        <v>5102</v>
      </c>
      <c r="W54">
        <v>2338</v>
      </c>
    </row>
    <row r="55" spans="2:23" ht="50.25" customHeight="1" x14ac:dyDescent="0.25">
      <c r="B55" s="112"/>
      <c r="C55" s="107"/>
      <c r="D55" s="28" t="s">
        <v>73</v>
      </c>
      <c r="E55">
        <v>852</v>
      </c>
      <c r="F55">
        <v>0</v>
      </c>
      <c r="G55">
        <v>0</v>
      </c>
      <c r="H55">
        <v>924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2:23" ht="50.25" customHeight="1" x14ac:dyDescent="0.25">
      <c r="B56" s="112"/>
      <c r="C56" s="107"/>
      <c r="D56" s="28" t="s">
        <v>74</v>
      </c>
      <c r="E56">
        <v>759</v>
      </c>
      <c r="F56">
        <v>1016</v>
      </c>
      <c r="G56">
        <v>444</v>
      </c>
      <c r="H56">
        <v>373</v>
      </c>
      <c r="I56">
        <v>1457</v>
      </c>
      <c r="J56">
        <v>635</v>
      </c>
      <c r="K56">
        <v>1027</v>
      </c>
      <c r="L56">
        <v>2202</v>
      </c>
      <c r="M56">
        <v>1061</v>
      </c>
      <c r="N56">
        <v>666</v>
      </c>
      <c r="O56">
        <v>0</v>
      </c>
      <c r="P56">
        <v>0</v>
      </c>
      <c r="Q56">
        <v>0</v>
      </c>
      <c r="R56">
        <v>522</v>
      </c>
      <c r="S56">
        <v>286</v>
      </c>
      <c r="T56">
        <v>0</v>
      </c>
      <c r="U56">
        <v>0</v>
      </c>
      <c r="V56">
        <v>875</v>
      </c>
      <c r="W56">
        <v>475</v>
      </c>
    </row>
    <row r="57" spans="2:23" ht="50.25" customHeight="1" x14ac:dyDescent="0.25">
      <c r="B57" s="112"/>
      <c r="C57" s="107"/>
      <c r="D57" s="28" t="s">
        <v>75</v>
      </c>
      <c r="E57">
        <v>2031</v>
      </c>
      <c r="F57">
        <v>0</v>
      </c>
      <c r="G57">
        <v>554</v>
      </c>
      <c r="H57">
        <v>840</v>
      </c>
      <c r="I57">
        <v>1960</v>
      </c>
      <c r="J57">
        <v>1977</v>
      </c>
      <c r="K57">
        <v>1813</v>
      </c>
      <c r="L57">
        <v>2302</v>
      </c>
      <c r="M57">
        <v>3581</v>
      </c>
      <c r="N57">
        <v>2939</v>
      </c>
      <c r="O57">
        <v>2257</v>
      </c>
      <c r="P57">
        <v>2139</v>
      </c>
      <c r="Q57">
        <v>1697</v>
      </c>
      <c r="R57">
        <v>3026</v>
      </c>
      <c r="S57">
        <v>3420</v>
      </c>
      <c r="T57">
        <v>5422</v>
      </c>
      <c r="U57">
        <v>3471</v>
      </c>
      <c r="V57">
        <v>5333</v>
      </c>
      <c r="W57">
        <v>7548</v>
      </c>
    </row>
    <row r="58" spans="2:23" ht="50.25" customHeight="1" x14ac:dyDescent="0.25">
      <c r="B58" s="112"/>
      <c r="C58" s="107"/>
      <c r="D58" s="28" t="s">
        <v>76</v>
      </c>
      <c r="E58">
        <v>3108</v>
      </c>
      <c r="F58">
        <v>4854</v>
      </c>
      <c r="G58">
        <v>5781</v>
      </c>
      <c r="H58">
        <v>4800</v>
      </c>
      <c r="I58">
        <v>5737</v>
      </c>
      <c r="J58">
        <v>2552</v>
      </c>
      <c r="K58">
        <v>4321</v>
      </c>
      <c r="L58">
        <v>2598</v>
      </c>
      <c r="M58">
        <v>3148</v>
      </c>
      <c r="N58">
        <v>4248</v>
      </c>
      <c r="O58">
        <v>3377</v>
      </c>
      <c r="P58">
        <v>10208</v>
      </c>
      <c r="Q58">
        <v>6868</v>
      </c>
      <c r="R58">
        <v>7806</v>
      </c>
      <c r="S58">
        <v>8285</v>
      </c>
      <c r="T58">
        <v>9833</v>
      </c>
      <c r="U58">
        <v>10675</v>
      </c>
      <c r="V58">
        <v>8980</v>
      </c>
      <c r="W58">
        <v>12867</v>
      </c>
    </row>
    <row r="59" spans="2:23" ht="50.25" customHeight="1" x14ac:dyDescent="0.25">
      <c r="B59" s="112"/>
      <c r="C59" s="107"/>
      <c r="D59" s="28" t="s">
        <v>77</v>
      </c>
      <c r="E59">
        <v>0</v>
      </c>
      <c r="F59">
        <v>0</v>
      </c>
      <c r="G59">
        <v>0</v>
      </c>
      <c r="H59">
        <v>0</v>
      </c>
      <c r="I59">
        <v>243</v>
      </c>
      <c r="J59">
        <v>0</v>
      </c>
      <c r="K59">
        <v>116</v>
      </c>
      <c r="L59">
        <v>0</v>
      </c>
      <c r="M59">
        <v>0</v>
      </c>
      <c r="N59">
        <v>0</v>
      </c>
      <c r="O59">
        <v>0</v>
      </c>
      <c r="P59" t="s">
        <v>78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</row>
    <row r="60" spans="2:23" ht="50.25" customHeight="1" x14ac:dyDescent="0.25">
      <c r="B60" s="30"/>
    </row>
    <row r="61" spans="2:23" ht="57.75" customHeight="1" x14ac:dyDescent="0.25">
      <c r="B61" s="30"/>
    </row>
    <row r="62" spans="2:23" ht="50.25" customHeight="1" x14ac:dyDescent="0.25">
      <c r="B62" s="30"/>
    </row>
    <row r="63" spans="2:23" ht="50.25" customHeight="1" x14ac:dyDescent="0.25">
      <c r="B63" s="30"/>
    </row>
    <row r="64" spans="2:23" ht="50.25" customHeight="1" x14ac:dyDescent="0.25">
      <c r="B64" s="30"/>
    </row>
    <row r="65" spans="1:41" ht="50.25" customHeight="1" x14ac:dyDescent="0.25">
      <c r="B65" s="30"/>
    </row>
    <row r="66" spans="1:41" ht="50.25" customHeight="1" x14ac:dyDescent="0.25">
      <c r="B66" s="30"/>
    </row>
    <row r="68" spans="1:41" s="29" customFormat="1" x14ac:dyDescent="0.25"/>
    <row r="70" spans="1:41" x14ac:dyDescent="0.25">
      <c r="A70" s="3" t="s">
        <v>82</v>
      </c>
      <c r="B70" s="3" t="s">
        <v>83</v>
      </c>
    </row>
    <row r="72" spans="1:41" x14ac:dyDescent="0.25">
      <c r="E72" s="8">
        <v>2005</v>
      </c>
      <c r="F72" s="8">
        <v>2006</v>
      </c>
      <c r="G72" s="8">
        <v>2007</v>
      </c>
      <c r="H72" s="8">
        <v>2008</v>
      </c>
      <c r="I72" s="8">
        <v>2009</v>
      </c>
      <c r="J72" s="8">
        <v>2010</v>
      </c>
      <c r="K72" s="8">
        <v>2011</v>
      </c>
      <c r="L72" s="8">
        <v>2012</v>
      </c>
      <c r="M72" s="8">
        <v>2013</v>
      </c>
      <c r="N72" s="8">
        <v>2014</v>
      </c>
      <c r="O72" s="8">
        <v>2015</v>
      </c>
      <c r="P72" s="8">
        <v>2016</v>
      </c>
      <c r="Q72" s="8">
        <v>2017</v>
      </c>
      <c r="R72" s="8">
        <v>2018</v>
      </c>
      <c r="S72" s="8">
        <v>2019</v>
      </c>
      <c r="T72" s="8">
        <v>2020</v>
      </c>
      <c r="U72" s="8">
        <v>2021</v>
      </c>
      <c r="V72" s="8">
        <v>2022</v>
      </c>
      <c r="W72" s="8">
        <v>2023</v>
      </c>
    </row>
    <row r="73" spans="1:41" ht="65.25" customHeight="1" x14ac:dyDescent="0.25">
      <c r="B73" s="116" t="s">
        <v>84</v>
      </c>
      <c r="C73" s="107" t="s">
        <v>55</v>
      </c>
      <c r="D73" s="28" t="s">
        <v>71</v>
      </c>
      <c r="E73">
        <v>61762</v>
      </c>
      <c r="F73">
        <v>72820</v>
      </c>
      <c r="G73">
        <v>70406</v>
      </c>
      <c r="H73">
        <v>67570</v>
      </c>
      <c r="I73">
        <v>50755</v>
      </c>
      <c r="J73">
        <v>55543</v>
      </c>
      <c r="K73">
        <v>57713</v>
      </c>
      <c r="L73">
        <v>44162</v>
      </c>
      <c r="M73">
        <v>41610</v>
      </c>
      <c r="N73">
        <v>36825</v>
      </c>
      <c r="O73">
        <v>46489</v>
      </c>
      <c r="P73">
        <v>42933</v>
      </c>
      <c r="Q73">
        <v>39658</v>
      </c>
      <c r="R73">
        <v>47056</v>
      </c>
      <c r="S73">
        <v>46881</v>
      </c>
      <c r="T73">
        <v>45971</v>
      </c>
      <c r="U73">
        <v>37164</v>
      </c>
      <c r="V73">
        <v>51224</v>
      </c>
      <c r="W73">
        <v>43192</v>
      </c>
    </row>
    <row r="74" spans="1:41" ht="72.75" customHeight="1" x14ac:dyDescent="0.25">
      <c r="B74" s="116"/>
      <c r="C74" s="107"/>
      <c r="D74" s="28" t="s">
        <v>72</v>
      </c>
      <c r="E74">
        <v>120555</v>
      </c>
      <c r="F74">
        <v>121017</v>
      </c>
      <c r="G74">
        <v>116177</v>
      </c>
      <c r="H74">
        <v>123334</v>
      </c>
      <c r="I74">
        <v>103313</v>
      </c>
      <c r="J74">
        <v>108976</v>
      </c>
      <c r="K74">
        <v>102458</v>
      </c>
      <c r="L74">
        <v>85547</v>
      </c>
      <c r="M74">
        <v>95299</v>
      </c>
      <c r="N74">
        <v>89106</v>
      </c>
      <c r="O74">
        <v>89545</v>
      </c>
      <c r="P74">
        <v>79446</v>
      </c>
      <c r="Q74">
        <v>69014</v>
      </c>
      <c r="R74">
        <v>81936</v>
      </c>
      <c r="S74">
        <v>73305</v>
      </c>
      <c r="T74">
        <v>75426</v>
      </c>
      <c r="U74">
        <v>76902</v>
      </c>
      <c r="V74">
        <v>80630</v>
      </c>
      <c r="W74">
        <v>88888</v>
      </c>
    </row>
    <row r="75" spans="1:41" ht="50.25" customHeight="1" x14ac:dyDescent="0.25">
      <c r="B75" s="116"/>
      <c r="C75" s="107"/>
      <c r="D75" s="28" t="s">
        <v>73</v>
      </c>
      <c r="E75">
        <v>6001</v>
      </c>
      <c r="F75">
        <v>3046</v>
      </c>
      <c r="G75">
        <v>4167</v>
      </c>
      <c r="H75">
        <v>1922</v>
      </c>
      <c r="I75">
        <v>0</v>
      </c>
      <c r="J75">
        <v>723</v>
      </c>
      <c r="K75">
        <v>597</v>
      </c>
      <c r="L75">
        <v>352</v>
      </c>
      <c r="M75">
        <v>487</v>
      </c>
      <c r="N75">
        <v>764</v>
      </c>
      <c r="O75">
        <v>1164</v>
      </c>
      <c r="P75">
        <v>0</v>
      </c>
      <c r="Q75">
        <v>553</v>
      </c>
      <c r="R75">
        <v>1903</v>
      </c>
      <c r="S75">
        <v>0</v>
      </c>
      <c r="T75">
        <v>711</v>
      </c>
      <c r="U75">
        <v>1443</v>
      </c>
      <c r="V75">
        <v>3036</v>
      </c>
      <c r="W75">
        <v>532</v>
      </c>
    </row>
    <row r="76" spans="1:41" ht="50.25" customHeight="1" x14ac:dyDescent="0.25">
      <c r="B76" s="116"/>
      <c r="C76" s="107"/>
      <c r="D76" s="28" t="s">
        <v>74</v>
      </c>
      <c r="E76">
        <v>15676</v>
      </c>
      <c r="F76">
        <v>20494</v>
      </c>
      <c r="G76">
        <v>14791</v>
      </c>
      <c r="H76">
        <v>14045</v>
      </c>
      <c r="I76">
        <v>13338</v>
      </c>
      <c r="J76">
        <v>14288</v>
      </c>
      <c r="K76">
        <v>7403</v>
      </c>
      <c r="L76">
        <v>11333</v>
      </c>
      <c r="M76">
        <v>11819</v>
      </c>
      <c r="N76">
        <v>4967</v>
      </c>
      <c r="O76">
        <v>6334</v>
      </c>
      <c r="P76">
        <v>8462</v>
      </c>
      <c r="Q76">
        <v>4332</v>
      </c>
      <c r="R76">
        <v>6160</v>
      </c>
      <c r="S76">
        <v>3911</v>
      </c>
      <c r="T76">
        <v>1807</v>
      </c>
      <c r="U76">
        <v>3062</v>
      </c>
      <c r="V76">
        <v>8781</v>
      </c>
      <c r="W76">
        <v>5470</v>
      </c>
    </row>
    <row r="77" spans="1:41" ht="86.25" customHeight="1" x14ac:dyDescent="0.25">
      <c r="B77" s="116"/>
      <c r="C77" s="107"/>
      <c r="D77" s="28" t="s">
        <v>75</v>
      </c>
      <c r="E77">
        <v>33532</v>
      </c>
      <c r="F77">
        <v>33797</v>
      </c>
      <c r="G77">
        <v>45463</v>
      </c>
      <c r="H77">
        <v>47909</v>
      </c>
      <c r="I77">
        <v>36883</v>
      </c>
      <c r="J77">
        <v>38335</v>
      </c>
      <c r="K77">
        <v>38460</v>
      </c>
      <c r="L77">
        <v>38414</v>
      </c>
      <c r="M77">
        <v>28488</v>
      </c>
      <c r="N77">
        <v>28568</v>
      </c>
      <c r="O77">
        <v>25962</v>
      </c>
      <c r="P77">
        <v>18478</v>
      </c>
      <c r="Q77">
        <v>26806</v>
      </c>
      <c r="R77">
        <v>22882</v>
      </c>
      <c r="S77">
        <v>22653</v>
      </c>
      <c r="T77">
        <v>22789</v>
      </c>
      <c r="U77">
        <v>28036</v>
      </c>
      <c r="V77">
        <v>29227</v>
      </c>
      <c r="W77">
        <v>26253</v>
      </c>
      <c r="AC77" s="27"/>
      <c r="AD77" s="27"/>
      <c r="AE77" s="27"/>
      <c r="AF77" s="27"/>
      <c r="AG77" s="27"/>
      <c r="AH77" s="27"/>
      <c r="AI77" s="27"/>
    </row>
    <row r="78" spans="1:41" ht="50.25" customHeight="1" x14ac:dyDescent="0.25">
      <c r="B78" s="116"/>
      <c r="C78" s="107"/>
      <c r="D78" s="28" t="s">
        <v>76</v>
      </c>
      <c r="E78">
        <v>731170</v>
      </c>
      <c r="F78">
        <v>765488</v>
      </c>
      <c r="G78">
        <v>796793</v>
      </c>
      <c r="H78">
        <v>753450</v>
      </c>
      <c r="I78">
        <v>676416</v>
      </c>
      <c r="J78">
        <v>583417</v>
      </c>
      <c r="K78">
        <v>585206</v>
      </c>
      <c r="L78">
        <v>547931</v>
      </c>
      <c r="M78">
        <v>508905</v>
      </c>
      <c r="N78">
        <v>508796</v>
      </c>
      <c r="O78">
        <v>527306</v>
      </c>
      <c r="P78">
        <v>547645</v>
      </c>
      <c r="Q78">
        <v>586444</v>
      </c>
      <c r="R78">
        <v>563523</v>
      </c>
      <c r="S78">
        <v>557282</v>
      </c>
      <c r="T78">
        <v>486666</v>
      </c>
      <c r="U78">
        <v>488504</v>
      </c>
      <c r="V78">
        <v>583962</v>
      </c>
      <c r="W78">
        <v>571615</v>
      </c>
      <c r="AM78" s="31" t="s">
        <v>85</v>
      </c>
      <c r="AN78" s="27" t="s">
        <v>86</v>
      </c>
      <c r="AO78" t="s">
        <v>87</v>
      </c>
    </row>
    <row r="79" spans="1:41" ht="50.25" customHeight="1" x14ac:dyDescent="0.25">
      <c r="B79" s="116"/>
      <c r="C79" s="107"/>
      <c r="D79" s="28" t="s">
        <v>77</v>
      </c>
      <c r="E79">
        <v>2440</v>
      </c>
      <c r="F79">
        <v>1563</v>
      </c>
      <c r="G79">
        <v>441</v>
      </c>
      <c r="H79">
        <v>402</v>
      </c>
      <c r="I79">
        <v>362</v>
      </c>
      <c r="J79">
        <v>95</v>
      </c>
      <c r="K79">
        <v>116</v>
      </c>
      <c r="L79">
        <v>839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721</v>
      </c>
      <c r="U79">
        <v>402</v>
      </c>
      <c r="V79">
        <v>0</v>
      </c>
      <c r="W79">
        <v>0</v>
      </c>
      <c r="AM79">
        <f>SUM(AC79:AF79)</f>
        <v>0</v>
      </c>
      <c r="AN79">
        <f>SUM(AG79:AH79)</f>
        <v>0</v>
      </c>
      <c r="AO79">
        <f>AI79</f>
        <v>0</v>
      </c>
    </row>
    <row r="80" spans="1:41" ht="50.25" customHeight="1" x14ac:dyDescent="0.25">
      <c r="B80" s="116"/>
      <c r="C80" s="107" t="s">
        <v>56</v>
      </c>
      <c r="D80" s="28" t="s">
        <v>71</v>
      </c>
      <c r="E80">
        <v>22399</v>
      </c>
      <c r="F80">
        <v>32349</v>
      </c>
      <c r="G80">
        <v>32287</v>
      </c>
      <c r="H80">
        <v>31982</v>
      </c>
      <c r="I80">
        <v>31815</v>
      </c>
      <c r="J80">
        <v>35146</v>
      </c>
      <c r="K80">
        <v>26059</v>
      </c>
      <c r="L80">
        <v>24594</v>
      </c>
      <c r="M80">
        <v>24130</v>
      </c>
      <c r="N80">
        <v>32991</v>
      </c>
      <c r="O80">
        <v>31077</v>
      </c>
      <c r="P80">
        <v>36298</v>
      </c>
      <c r="Q80">
        <v>36801</v>
      </c>
      <c r="R80">
        <v>39780</v>
      </c>
      <c r="S80">
        <v>34257</v>
      </c>
      <c r="T80">
        <v>31378</v>
      </c>
      <c r="U80">
        <v>25996</v>
      </c>
      <c r="V80">
        <v>32218</v>
      </c>
      <c r="W80">
        <v>28751</v>
      </c>
      <c r="AM80">
        <f t="shared" ref="AM80:AM85" si="0">SUM(AC80:AF80)</f>
        <v>0</v>
      </c>
      <c r="AN80">
        <f t="shared" ref="AN80:AN85" si="1">SUM(AG80:AH80)</f>
        <v>0</v>
      </c>
      <c r="AO80">
        <f t="shared" ref="AO80:AO85" si="2">AI80</f>
        <v>0</v>
      </c>
    </row>
    <row r="81" spans="2:41" ht="50.25" customHeight="1" x14ac:dyDescent="0.25">
      <c r="B81" s="116"/>
      <c r="C81" s="107"/>
      <c r="D81" s="28" t="s">
        <v>72</v>
      </c>
      <c r="E81">
        <v>40120</v>
      </c>
      <c r="F81">
        <v>34356</v>
      </c>
      <c r="G81">
        <v>48206</v>
      </c>
      <c r="H81">
        <v>52391</v>
      </c>
      <c r="I81">
        <v>48454</v>
      </c>
      <c r="J81">
        <v>44401</v>
      </c>
      <c r="K81">
        <v>33415</v>
      </c>
      <c r="L81">
        <v>42055</v>
      </c>
      <c r="M81">
        <v>53280</v>
      </c>
      <c r="N81">
        <v>51876</v>
      </c>
      <c r="O81">
        <v>63474</v>
      </c>
      <c r="P81">
        <v>60446</v>
      </c>
      <c r="Q81">
        <v>55699</v>
      </c>
      <c r="R81">
        <v>55182</v>
      </c>
      <c r="S81">
        <v>47324</v>
      </c>
      <c r="T81">
        <v>52728</v>
      </c>
      <c r="U81">
        <v>55663</v>
      </c>
      <c r="V81">
        <v>48084</v>
      </c>
      <c r="W81">
        <v>45375</v>
      </c>
      <c r="AM81">
        <f t="shared" si="0"/>
        <v>0</v>
      </c>
      <c r="AN81">
        <f t="shared" si="1"/>
        <v>0</v>
      </c>
      <c r="AO81">
        <f t="shared" si="2"/>
        <v>0</v>
      </c>
    </row>
    <row r="82" spans="2:41" ht="50.25" customHeight="1" x14ac:dyDescent="0.25">
      <c r="B82" s="116"/>
      <c r="C82" s="107"/>
      <c r="D82" s="28" t="s">
        <v>73</v>
      </c>
      <c r="E82">
        <v>760</v>
      </c>
      <c r="F82">
        <v>235</v>
      </c>
      <c r="G82">
        <v>725</v>
      </c>
      <c r="H82">
        <v>1214</v>
      </c>
      <c r="I82">
        <v>0</v>
      </c>
      <c r="J82">
        <v>0</v>
      </c>
      <c r="K82">
        <v>0</v>
      </c>
      <c r="L82">
        <v>0</v>
      </c>
      <c r="M82">
        <v>472</v>
      </c>
      <c r="N82">
        <v>0</v>
      </c>
      <c r="O82">
        <v>0</v>
      </c>
      <c r="P82">
        <v>0</v>
      </c>
      <c r="Q82">
        <v>1105</v>
      </c>
      <c r="R82">
        <v>160</v>
      </c>
      <c r="S82">
        <v>339</v>
      </c>
      <c r="T82">
        <v>316</v>
      </c>
      <c r="U82">
        <v>0</v>
      </c>
      <c r="V82">
        <v>0</v>
      </c>
      <c r="W82">
        <v>390</v>
      </c>
      <c r="AM82">
        <f t="shared" si="0"/>
        <v>0</v>
      </c>
      <c r="AN82">
        <f t="shared" si="1"/>
        <v>0</v>
      </c>
      <c r="AO82">
        <f t="shared" si="2"/>
        <v>0</v>
      </c>
    </row>
    <row r="83" spans="2:41" ht="50.25" customHeight="1" x14ac:dyDescent="0.25">
      <c r="B83" s="116"/>
      <c r="C83" s="107"/>
      <c r="D83" s="28" t="s">
        <v>74</v>
      </c>
      <c r="E83">
        <v>12147</v>
      </c>
      <c r="F83">
        <v>4985</v>
      </c>
      <c r="G83">
        <v>8672</v>
      </c>
      <c r="H83">
        <v>2990</v>
      </c>
      <c r="I83">
        <v>3068</v>
      </c>
      <c r="J83">
        <v>2272</v>
      </c>
      <c r="K83">
        <v>5429</v>
      </c>
      <c r="L83">
        <v>2049</v>
      </c>
      <c r="M83">
        <v>3782</v>
      </c>
      <c r="N83">
        <v>2132</v>
      </c>
      <c r="O83">
        <v>5236</v>
      </c>
      <c r="P83">
        <v>1778</v>
      </c>
      <c r="Q83">
        <v>1000</v>
      </c>
      <c r="R83">
        <v>1205</v>
      </c>
      <c r="S83">
        <v>1572</v>
      </c>
      <c r="T83">
        <v>933</v>
      </c>
      <c r="U83">
        <v>6058</v>
      </c>
      <c r="V83">
        <v>5851</v>
      </c>
      <c r="W83">
        <v>3792</v>
      </c>
      <c r="AM83">
        <f t="shared" si="0"/>
        <v>0</v>
      </c>
      <c r="AN83">
        <f t="shared" si="1"/>
        <v>0</v>
      </c>
      <c r="AO83">
        <f t="shared" si="2"/>
        <v>0</v>
      </c>
    </row>
    <row r="84" spans="2:41" ht="50.25" customHeight="1" x14ac:dyDescent="0.25">
      <c r="B84" s="116"/>
      <c r="C84" s="107"/>
      <c r="D84" s="28" t="s">
        <v>75</v>
      </c>
      <c r="E84">
        <v>59414</v>
      </c>
      <c r="F84">
        <v>59106</v>
      </c>
      <c r="G84">
        <v>40527</v>
      </c>
      <c r="H84">
        <v>41415</v>
      </c>
      <c r="I84">
        <v>57254</v>
      </c>
      <c r="J84">
        <v>54399</v>
      </c>
      <c r="K84">
        <v>46796</v>
      </c>
      <c r="L84">
        <v>50811</v>
      </c>
      <c r="M84">
        <v>43290</v>
      </c>
      <c r="N84">
        <v>56554</v>
      </c>
      <c r="O84">
        <v>52688</v>
      </c>
      <c r="P84">
        <v>41094</v>
      </c>
      <c r="Q84">
        <v>41514</v>
      </c>
      <c r="R84">
        <v>51054</v>
      </c>
      <c r="S84">
        <v>48108</v>
      </c>
      <c r="T84">
        <v>53063</v>
      </c>
      <c r="U84">
        <v>45153</v>
      </c>
      <c r="V84">
        <v>62261</v>
      </c>
      <c r="W84">
        <v>57031</v>
      </c>
      <c r="AM84">
        <f t="shared" si="0"/>
        <v>0</v>
      </c>
      <c r="AN84">
        <f t="shared" si="1"/>
        <v>0</v>
      </c>
      <c r="AO84">
        <f t="shared" si="2"/>
        <v>0</v>
      </c>
    </row>
    <row r="85" spans="2:41" ht="50.25" customHeight="1" x14ac:dyDescent="0.25">
      <c r="B85" s="116"/>
      <c r="C85" s="107"/>
      <c r="D85" s="28" t="s">
        <v>76</v>
      </c>
      <c r="E85">
        <v>359782</v>
      </c>
      <c r="F85">
        <v>380235</v>
      </c>
      <c r="G85">
        <v>402258</v>
      </c>
      <c r="H85">
        <v>409217</v>
      </c>
      <c r="I85">
        <v>358760</v>
      </c>
      <c r="J85">
        <v>335952</v>
      </c>
      <c r="K85">
        <v>331348</v>
      </c>
      <c r="L85">
        <v>308256</v>
      </c>
      <c r="M85">
        <v>270708</v>
      </c>
      <c r="N85">
        <v>307605</v>
      </c>
      <c r="O85">
        <v>311152</v>
      </c>
      <c r="P85">
        <v>330602</v>
      </c>
      <c r="Q85">
        <v>366562</v>
      </c>
      <c r="R85">
        <v>374986</v>
      </c>
      <c r="S85">
        <v>388834</v>
      </c>
      <c r="T85">
        <v>338719</v>
      </c>
      <c r="U85">
        <v>350402</v>
      </c>
      <c r="V85">
        <v>351874</v>
      </c>
      <c r="W85">
        <v>361604</v>
      </c>
      <c r="AM85">
        <f t="shared" si="0"/>
        <v>0</v>
      </c>
      <c r="AN85">
        <f t="shared" si="1"/>
        <v>0</v>
      </c>
      <c r="AO85">
        <f t="shared" si="2"/>
        <v>0</v>
      </c>
    </row>
    <row r="86" spans="2:41" ht="50.25" customHeight="1" x14ac:dyDescent="0.25">
      <c r="B86" s="116"/>
      <c r="C86" s="107"/>
      <c r="D86" s="28" t="s">
        <v>77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356</v>
      </c>
      <c r="M86">
        <v>0</v>
      </c>
      <c r="N86">
        <v>0</v>
      </c>
      <c r="O86">
        <v>134</v>
      </c>
      <c r="P86">
        <v>0</v>
      </c>
      <c r="Q86">
        <v>0</v>
      </c>
      <c r="R86">
        <v>0</v>
      </c>
      <c r="S86">
        <v>337</v>
      </c>
      <c r="T86">
        <v>0</v>
      </c>
      <c r="U86">
        <v>1438</v>
      </c>
      <c r="V86">
        <v>243</v>
      </c>
      <c r="W86">
        <v>835</v>
      </c>
    </row>
    <row r="87" spans="2:41" ht="50.25" customHeight="1" x14ac:dyDescent="0.25">
      <c r="B87" s="116"/>
      <c r="C87" s="107" t="s">
        <v>57</v>
      </c>
      <c r="D87" s="28" t="s">
        <v>71</v>
      </c>
      <c r="E87">
        <v>35507</v>
      </c>
      <c r="F87">
        <v>41347</v>
      </c>
      <c r="G87">
        <v>36249</v>
      </c>
      <c r="H87">
        <v>39969</v>
      </c>
      <c r="I87">
        <v>42591</v>
      </c>
      <c r="J87">
        <v>45696</v>
      </c>
      <c r="K87">
        <v>35499</v>
      </c>
      <c r="L87">
        <v>30411</v>
      </c>
      <c r="M87">
        <v>37318</v>
      </c>
      <c r="N87">
        <v>34370</v>
      </c>
      <c r="O87">
        <v>38971</v>
      </c>
      <c r="P87">
        <v>44100</v>
      </c>
      <c r="Q87">
        <v>36387</v>
      </c>
      <c r="R87">
        <v>43454</v>
      </c>
      <c r="S87">
        <v>46068</v>
      </c>
      <c r="T87">
        <v>49340</v>
      </c>
      <c r="U87">
        <v>52872</v>
      </c>
      <c r="V87">
        <v>48588</v>
      </c>
      <c r="W87">
        <v>56036</v>
      </c>
    </row>
    <row r="88" spans="2:41" ht="50.25" customHeight="1" x14ac:dyDescent="0.25">
      <c r="B88" s="116"/>
      <c r="C88" s="107"/>
      <c r="D88" s="28" t="s">
        <v>72</v>
      </c>
      <c r="E88">
        <v>53049</v>
      </c>
      <c r="F88">
        <v>49599</v>
      </c>
      <c r="G88">
        <v>58256</v>
      </c>
      <c r="H88">
        <v>62329</v>
      </c>
      <c r="I88">
        <v>50356</v>
      </c>
      <c r="J88">
        <v>48240</v>
      </c>
      <c r="K88">
        <v>55586</v>
      </c>
      <c r="L88">
        <v>61521</v>
      </c>
      <c r="M88">
        <v>69938</v>
      </c>
      <c r="N88">
        <v>74764</v>
      </c>
      <c r="O88">
        <v>74386</v>
      </c>
      <c r="P88">
        <v>68369</v>
      </c>
      <c r="Q88">
        <v>79958</v>
      </c>
      <c r="R88">
        <v>73938</v>
      </c>
      <c r="S88">
        <v>73685</v>
      </c>
      <c r="T88">
        <v>82837</v>
      </c>
      <c r="U88">
        <v>87413</v>
      </c>
      <c r="V88">
        <v>74629</v>
      </c>
      <c r="W88">
        <v>84548</v>
      </c>
    </row>
    <row r="89" spans="2:41" ht="50.25" customHeight="1" x14ac:dyDescent="0.25">
      <c r="B89" s="116"/>
      <c r="C89" s="107"/>
      <c r="D89" s="28" t="s">
        <v>73</v>
      </c>
      <c r="E89">
        <v>328</v>
      </c>
      <c r="F89">
        <v>1595</v>
      </c>
      <c r="G89">
        <v>2123</v>
      </c>
      <c r="H89">
        <v>1668</v>
      </c>
      <c r="I89">
        <v>988</v>
      </c>
      <c r="J89">
        <v>120</v>
      </c>
      <c r="K89">
        <v>0</v>
      </c>
      <c r="L89">
        <v>0</v>
      </c>
      <c r="M89">
        <v>203</v>
      </c>
      <c r="N89">
        <v>137</v>
      </c>
      <c r="O89">
        <v>710</v>
      </c>
      <c r="P89">
        <v>388</v>
      </c>
      <c r="Q89">
        <v>330</v>
      </c>
      <c r="R89">
        <v>0</v>
      </c>
      <c r="S89">
        <v>1168</v>
      </c>
      <c r="T89">
        <v>894</v>
      </c>
      <c r="U89">
        <v>256</v>
      </c>
      <c r="V89">
        <v>0</v>
      </c>
      <c r="W89">
        <v>532</v>
      </c>
    </row>
    <row r="90" spans="2:41" ht="50.25" customHeight="1" x14ac:dyDescent="0.25">
      <c r="B90" s="116"/>
      <c r="C90" s="107"/>
      <c r="D90" s="28" t="s">
        <v>74</v>
      </c>
      <c r="E90">
        <v>8078</v>
      </c>
      <c r="F90">
        <v>3197</v>
      </c>
      <c r="G90">
        <v>2919</v>
      </c>
      <c r="H90">
        <v>3771</v>
      </c>
      <c r="I90">
        <v>3526</v>
      </c>
      <c r="J90">
        <v>1356</v>
      </c>
      <c r="K90">
        <v>2852</v>
      </c>
      <c r="L90">
        <v>5510</v>
      </c>
      <c r="M90">
        <v>4162</v>
      </c>
      <c r="N90">
        <v>3591</v>
      </c>
      <c r="O90">
        <v>4023</v>
      </c>
      <c r="P90">
        <v>1462</v>
      </c>
      <c r="Q90">
        <v>3786</v>
      </c>
      <c r="R90">
        <v>5023</v>
      </c>
      <c r="S90">
        <v>1368</v>
      </c>
      <c r="T90">
        <v>4408</v>
      </c>
      <c r="U90">
        <v>1427</v>
      </c>
      <c r="V90">
        <v>0</v>
      </c>
      <c r="W90">
        <v>2470</v>
      </c>
    </row>
    <row r="91" spans="2:41" ht="50.25" customHeight="1" x14ac:dyDescent="0.25">
      <c r="B91" s="116"/>
      <c r="C91" s="107"/>
      <c r="D91" s="28" t="s">
        <v>75</v>
      </c>
      <c r="E91">
        <v>154068</v>
      </c>
      <c r="F91">
        <v>155808</v>
      </c>
      <c r="G91">
        <v>154603</v>
      </c>
      <c r="H91">
        <v>167871</v>
      </c>
      <c r="I91">
        <v>170072</v>
      </c>
      <c r="J91">
        <v>178638</v>
      </c>
      <c r="K91">
        <v>207452</v>
      </c>
      <c r="L91">
        <v>201624</v>
      </c>
      <c r="M91">
        <v>186131</v>
      </c>
      <c r="N91">
        <v>175063</v>
      </c>
      <c r="O91">
        <v>180416</v>
      </c>
      <c r="P91">
        <v>191382</v>
      </c>
      <c r="Q91">
        <v>183214</v>
      </c>
      <c r="R91">
        <v>205069</v>
      </c>
      <c r="S91">
        <v>217955</v>
      </c>
      <c r="T91">
        <v>221371</v>
      </c>
      <c r="U91">
        <v>255128</v>
      </c>
      <c r="V91">
        <v>271792</v>
      </c>
      <c r="W91">
        <v>283533</v>
      </c>
    </row>
    <row r="92" spans="2:41" ht="50.25" customHeight="1" x14ac:dyDescent="0.25">
      <c r="B92" s="116"/>
      <c r="C92" s="107"/>
      <c r="D92" s="28" t="s">
        <v>76</v>
      </c>
      <c r="E92">
        <v>337322</v>
      </c>
      <c r="F92">
        <v>387589</v>
      </c>
      <c r="G92">
        <v>386508</v>
      </c>
      <c r="H92">
        <v>411501</v>
      </c>
      <c r="I92">
        <v>364291</v>
      </c>
      <c r="J92">
        <v>366799</v>
      </c>
      <c r="K92">
        <v>374453</v>
      </c>
      <c r="L92">
        <v>359487</v>
      </c>
      <c r="M92">
        <v>374678</v>
      </c>
      <c r="N92">
        <v>396920</v>
      </c>
      <c r="O92">
        <v>406884</v>
      </c>
      <c r="P92">
        <v>446742</v>
      </c>
      <c r="Q92">
        <v>431552</v>
      </c>
      <c r="R92">
        <v>478237</v>
      </c>
      <c r="S92">
        <v>521222</v>
      </c>
      <c r="T92">
        <v>475584</v>
      </c>
      <c r="U92">
        <v>531438</v>
      </c>
      <c r="V92">
        <v>513863</v>
      </c>
      <c r="W92">
        <v>576860</v>
      </c>
    </row>
    <row r="93" spans="2:41" ht="50.25" customHeight="1" x14ac:dyDescent="0.25">
      <c r="B93" s="116"/>
      <c r="C93" s="107"/>
      <c r="D93" s="28" t="s">
        <v>77</v>
      </c>
      <c r="E93">
        <v>453</v>
      </c>
      <c r="F93">
        <v>421</v>
      </c>
      <c r="G93">
        <v>0</v>
      </c>
      <c r="H93">
        <v>0</v>
      </c>
      <c r="I93">
        <v>742</v>
      </c>
      <c r="J93">
        <v>1710</v>
      </c>
      <c r="K93">
        <v>847</v>
      </c>
      <c r="L93">
        <v>892</v>
      </c>
      <c r="M93">
        <v>3132</v>
      </c>
      <c r="N93">
        <v>494</v>
      </c>
      <c r="O93">
        <v>1192</v>
      </c>
      <c r="P93">
        <v>0</v>
      </c>
      <c r="Q93">
        <v>1909</v>
      </c>
      <c r="R93">
        <v>0</v>
      </c>
      <c r="S93">
        <v>0</v>
      </c>
      <c r="T93">
        <v>0</v>
      </c>
      <c r="U93">
        <v>146</v>
      </c>
      <c r="V93">
        <v>1659</v>
      </c>
      <c r="W93">
        <v>2891</v>
      </c>
    </row>
    <row r="94" spans="2:41" ht="50.25" customHeight="1" x14ac:dyDescent="0.25">
      <c r="B94" s="116"/>
      <c r="C94" s="120" t="s">
        <v>13</v>
      </c>
      <c r="D94" s="46" t="s">
        <v>88</v>
      </c>
      <c r="E94" s="47">
        <f>SUM(E73,E80,E87)</f>
        <v>119668</v>
      </c>
      <c r="F94" s="47">
        <f t="shared" ref="F94:W94" si="3">SUM(F73,F80,F87)</f>
        <v>146516</v>
      </c>
      <c r="G94" s="47">
        <f t="shared" si="3"/>
        <v>138942</v>
      </c>
      <c r="H94" s="47">
        <f t="shared" si="3"/>
        <v>139521</v>
      </c>
      <c r="I94" s="47">
        <f t="shared" si="3"/>
        <v>125161</v>
      </c>
      <c r="J94" s="47">
        <f t="shared" si="3"/>
        <v>136385</v>
      </c>
      <c r="K94" s="47">
        <f t="shared" si="3"/>
        <v>119271</v>
      </c>
      <c r="L94" s="47">
        <f t="shared" si="3"/>
        <v>99167</v>
      </c>
      <c r="M94" s="47">
        <f t="shared" si="3"/>
        <v>103058</v>
      </c>
      <c r="N94" s="47">
        <f t="shared" si="3"/>
        <v>104186</v>
      </c>
      <c r="O94" s="47">
        <f t="shared" si="3"/>
        <v>116537</v>
      </c>
      <c r="P94" s="47">
        <f t="shared" si="3"/>
        <v>123331</v>
      </c>
      <c r="Q94" s="47">
        <f t="shared" si="3"/>
        <v>112846</v>
      </c>
      <c r="R94" s="47">
        <f t="shared" si="3"/>
        <v>130290</v>
      </c>
      <c r="S94" s="47">
        <f t="shared" si="3"/>
        <v>127206</v>
      </c>
      <c r="T94" s="47">
        <f t="shared" si="3"/>
        <v>126689</v>
      </c>
      <c r="U94" s="47">
        <f t="shared" si="3"/>
        <v>116032</v>
      </c>
      <c r="V94" s="47">
        <f t="shared" si="3"/>
        <v>132030</v>
      </c>
      <c r="W94" s="47">
        <f t="shared" si="3"/>
        <v>127979</v>
      </c>
    </row>
    <row r="95" spans="2:41" ht="50.25" customHeight="1" x14ac:dyDescent="0.25">
      <c r="B95" s="116"/>
      <c r="C95" s="120"/>
      <c r="D95" s="46" t="s">
        <v>89</v>
      </c>
      <c r="E95" s="47">
        <f>SUM(E74,E81,E88)</f>
        <v>213724</v>
      </c>
      <c r="F95" s="47">
        <f t="shared" ref="F95:W100" si="4">SUM(F74,F81,F88)</f>
        <v>204972</v>
      </c>
      <c r="G95" s="47">
        <f t="shared" si="4"/>
        <v>222639</v>
      </c>
      <c r="H95" s="47">
        <f t="shared" si="4"/>
        <v>238054</v>
      </c>
      <c r="I95" s="47">
        <f t="shared" si="4"/>
        <v>202123</v>
      </c>
      <c r="J95" s="47">
        <f t="shared" si="4"/>
        <v>201617</v>
      </c>
      <c r="K95" s="47">
        <f t="shared" si="4"/>
        <v>191459</v>
      </c>
      <c r="L95" s="47">
        <f t="shared" si="4"/>
        <v>189123</v>
      </c>
      <c r="M95" s="47">
        <f t="shared" si="4"/>
        <v>218517</v>
      </c>
      <c r="N95" s="47">
        <f t="shared" si="4"/>
        <v>215746</v>
      </c>
      <c r="O95" s="47">
        <f t="shared" si="4"/>
        <v>227405</v>
      </c>
      <c r="P95" s="47">
        <f t="shared" si="4"/>
        <v>208261</v>
      </c>
      <c r="Q95" s="47">
        <f t="shared" si="4"/>
        <v>204671</v>
      </c>
      <c r="R95" s="47">
        <f t="shared" si="4"/>
        <v>211056</v>
      </c>
      <c r="S95" s="47">
        <f t="shared" si="4"/>
        <v>194314</v>
      </c>
      <c r="T95" s="47">
        <f t="shared" si="4"/>
        <v>210991</v>
      </c>
      <c r="U95" s="47">
        <f t="shared" si="4"/>
        <v>219978</v>
      </c>
      <c r="V95" s="47">
        <f t="shared" si="4"/>
        <v>203343</v>
      </c>
      <c r="W95" s="47">
        <f t="shared" si="4"/>
        <v>218811</v>
      </c>
    </row>
    <row r="96" spans="2:41" ht="50.25" customHeight="1" x14ac:dyDescent="0.25">
      <c r="B96" s="116"/>
      <c r="C96" s="120"/>
      <c r="D96" s="46" t="s">
        <v>90</v>
      </c>
      <c r="E96" s="47">
        <f t="shared" ref="E96:T100" si="5">SUM(E75,E82,E89)</f>
        <v>7089</v>
      </c>
      <c r="F96" s="47">
        <f t="shared" si="5"/>
        <v>4876</v>
      </c>
      <c r="G96" s="47">
        <f t="shared" si="5"/>
        <v>7015</v>
      </c>
      <c r="H96" s="47">
        <f t="shared" si="5"/>
        <v>4804</v>
      </c>
      <c r="I96" s="47">
        <f t="shared" si="5"/>
        <v>988</v>
      </c>
      <c r="J96" s="47">
        <f t="shared" si="5"/>
        <v>843</v>
      </c>
      <c r="K96" s="47">
        <f t="shared" si="5"/>
        <v>597</v>
      </c>
      <c r="L96" s="47">
        <f t="shared" si="5"/>
        <v>352</v>
      </c>
      <c r="M96" s="47">
        <f t="shared" si="5"/>
        <v>1162</v>
      </c>
      <c r="N96" s="47">
        <f t="shared" si="5"/>
        <v>901</v>
      </c>
      <c r="O96" s="47">
        <f t="shared" si="5"/>
        <v>1874</v>
      </c>
      <c r="P96" s="47">
        <f t="shared" si="5"/>
        <v>388</v>
      </c>
      <c r="Q96" s="47">
        <f t="shared" si="5"/>
        <v>1988</v>
      </c>
      <c r="R96" s="47">
        <f t="shared" si="5"/>
        <v>2063</v>
      </c>
      <c r="S96" s="47">
        <f t="shared" si="5"/>
        <v>1507</v>
      </c>
      <c r="T96" s="47">
        <f t="shared" si="5"/>
        <v>1921</v>
      </c>
      <c r="U96" s="47">
        <f t="shared" si="4"/>
        <v>1699</v>
      </c>
      <c r="V96" s="47">
        <f t="shared" si="4"/>
        <v>3036</v>
      </c>
      <c r="W96" s="47">
        <f t="shared" si="4"/>
        <v>1454</v>
      </c>
    </row>
    <row r="97" spans="1:23" ht="50.25" customHeight="1" x14ac:dyDescent="0.25">
      <c r="B97" s="116"/>
      <c r="C97" s="120"/>
      <c r="D97" s="46" t="s">
        <v>91</v>
      </c>
      <c r="E97" s="47">
        <f t="shared" si="5"/>
        <v>35901</v>
      </c>
      <c r="F97" s="47">
        <f t="shared" si="4"/>
        <v>28676</v>
      </c>
      <c r="G97" s="47">
        <f t="shared" si="4"/>
        <v>26382</v>
      </c>
      <c r="H97" s="47">
        <f t="shared" si="4"/>
        <v>20806</v>
      </c>
      <c r="I97" s="47">
        <f t="shared" si="4"/>
        <v>19932</v>
      </c>
      <c r="J97" s="47">
        <f t="shared" si="4"/>
        <v>17916</v>
      </c>
      <c r="K97" s="47">
        <f t="shared" si="4"/>
        <v>15684</v>
      </c>
      <c r="L97" s="47">
        <f t="shared" si="4"/>
        <v>18892</v>
      </c>
      <c r="M97" s="47">
        <f t="shared" si="4"/>
        <v>19763</v>
      </c>
      <c r="N97" s="47">
        <f t="shared" si="4"/>
        <v>10690</v>
      </c>
      <c r="O97" s="47">
        <f t="shared" si="4"/>
        <v>15593</v>
      </c>
      <c r="P97" s="47">
        <f t="shared" si="4"/>
        <v>11702</v>
      </c>
      <c r="Q97" s="47">
        <f t="shared" si="4"/>
        <v>9118</v>
      </c>
      <c r="R97" s="47">
        <f t="shared" si="4"/>
        <v>12388</v>
      </c>
      <c r="S97" s="47">
        <f t="shared" si="4"/>
        <v>6851</v>
      </c>
      <c r="T97" s="47">
        <f t="shared" si="4"/>
        <v>7148</v>
      </c>
      <c r="U97" s="47">
        <f t="shared" si="4"/>
        <v>10547</v>
      </c>
      <c r="V97" s="47">
        <f t="shared" si="4"/>
        <v>14632</v>
      </c>
      <c r="W97" s="47">
        <f t="shared" si="4"/>
        <v>11732</v>
      </c>
    </row>
    <row r="98" spans="1:23" ht="50.25" customHeight="1" x14ac:dyDescent="0.25">
      <c r="B98" s="116"/>
      <c r="C98" s="120"/>
      <c r="D98" s="46" t="s">
        <v>92</v>
      </c>
      <c r="E98" s="47">
        <f t="shared" si="5"/>
        <v>247014</v>
      </c>
      <c r="F98" s="47">
        <f t="shared" si="4"/>
        <v>248711</v>
      </c>
      <c r="G98" s="47">
        <f t="shared" si="4"/>
        <v>240593</v>
      </c>
      <c r="H98" s="47">
        <f t="shared" si="4"/>
        <v>257195</v>
      </c>
      <c r="I98" s="47">
        <f t="shared" si="4"/>
        <v>264209</v>
      </c>
      <c r="J98" s="47">
        <f t="shared" si="4"/>
        <v>271372</v>
      </c>
      <c r="K98" s="47">
        <f t="shared" si="4"/>
        <v>292708</v>
      </c>
      <c r="L98" s="47">
        <f t="shared" si="4"/>
        <v>290849</v>
      </c>
      <c r="M98" s="47">
        <f t="shared" si="4"/>
        <v>257909</v>
      </c>
      <c r="N98" s="47">
        <f t="shared" si="4"/>
        <v>260185</v>
      </c>
      <c r="O98" s="47">
        <f t="shared" si="4"/>
        <v>259066</v>
      </c>
      <c r="P98" s="47">
        <f t="shared" si="4"/>
        <v>250954</v>
      </c>
      <c r="Q98" s="47">
        <f t="shared" si="4"/>
        <v>251534</v>
      </c>
      <c r="R98" s="47">
        <f t="shared" si="4"/>
        <v>279005</v>
      </c>
      <c r="S98" s="47">
        <f t="shared" si="4"/>
        <v>288716</v>
      </c>
      <c r="T98" s="47">
        <f t="shared" si="4"/>
        <v>297223</v>
      </c>
      <c r="U98" s="47">
        <f t="shared" si="4"/>
        <v>328317</v>
      </c>
      <c r="V98" s="47">
        <f t="shared" si="4"/>
        <v>363280</v>
      </c>
      <c r="W98" s="47">
        <f t="shared" si="4"/>
        <v>366817</v>
      </c>
    </row>
    <row r="99" spans="1:23" ht="50.25" customHeight="1" x14ac:dyDescent="0.25">
      <c r="B99" s="116"/>
      <c r="C99" s="120"/>
      <c r="D99" s="46" t="s">
        <v>93</v>
      </c>
      <c r="E99" s="47">
        <f t="shared" si="5"/>
        <v>1428274</v>
      </c>
      <c r="F99" s="47">
        <f t="shared" si="4"/>
        <v>1533312</v>
      </c>
      <c r="G99" s="47">
        <f t="shared" si="4"/>
        <v>1585559</v>
      </c>
      <c r="H99" s="47">
        <f t="shared" si="4"/>
        <v>1574168</v>
      </c>
      <c r="I99" s="47">
        <f t="shared" si="4"/>
        <v>1399467</v>
      </c>
      <c r="J99" s="47">
        <f t="shared" si="4"/>
        <v>1286168</v>
      </c>
      <c r="K99" s="47">
        <f t="shared" si="4"/>
        <v>1291007</v>
      </c>
      <c r="L99" s="47">
        <f t="shared" si="4"/>
        <v>1215674</v>
      </c>
      <c r="M99" s="47">
        <f t="shared" si="4"/>
        <v>1154291</v>
      </c>
      <c r="N99" s="47">
        <f t="shared" si="4"/>
        <v>1213321</v>
      </c>
      <c r="O99" s="47">
        <f t="shared" si="4"/>
        <v>1245342</v>
      </c>
      <c r="P99" s="47">
        <f t="shared" si="4"/>
        <v>1324989</v>
      </c>
      <c r="Q99" s="47">
        <f t="shared" si="4"/>
        <v>1384558</v>
      </c>
      <c r="R99" s="47">
        <f t="shared" si="4"/>
        <v>1416746</v>
      </c>
      <c r="S99" s="47">
        <f t="shared" si="4"/>
        <v>1467338</v>
      </c>
      <c r="T99" s="47">
        <f t="shared" si="4"/>
        <v>1300969</v>
      </c>
      <c r="U99" s="47">
        <f t="shared" si="4"/>
        <v>1370344</v>
      </c>
      <c r="V99" s="47">
        <f t="shared" si="4"/>
        <v>1449699</v>
      </c>
      <c r="W99" s="47">
        <f t="shared" si="4"/>
        <v>1510079</v>
      </c>
    </row>
    <row r="100" spans="1:23" ht="50.25" customHeight="1" x14ac:dyDescent="0.25">
      <c r="B100" s="116"/>
      <c r="C100" s="120"/>
      <c r="D100" s="46" t="s">
        <v>94</v>
      </c>
      <c r="E100" s="47">
        <f t="shared" si="5"/>
        <v>2893</v>
      </c>
      <c r="F100" s="47">
        <f t="shared" si="4"/>
        <v>1984</v>
      </c>
      <c r="G100" s="47">
        <f t="shared" si="4"/>
        <v>441</v>
      </c>
      <c r="H100" s="47">
        <f t="shared" si="4"/>
        <v>402</v>
      </c>
      <c r="I100" s="47">
        <f t="shared" si="4"/>
        <v>1104</v>
      </c>
      <c r="J100" s="47">
        <f t="shared" si="4"/>
        <v>1805</v>
      </c>
      <c r="K100" s="47">
        <f t="shared" si="4"/>
        <v>963</v>
      </c>
      <c r="L100" s="47">
        <f t="shared" si="4"/>
        <v>2087</v>
      </c>
      <c r="M100" s="47">
        <f t="shared" si="4"/>
        <v>3132</v>
      </c>
      <c r="N100" s="47">
        <f t="shared" si="4"/>
        <v>494</v>
      </c>
      <c r="O100" s="47">
        <f t="shared" si="4"/>
        <v>1326</v>
      </c>
      <c r="P100" s="47">
        <f t="shared" si="4"/>
        <v>0</v>
      </c>
      <c r="Q100" s="47">
        <f t="shared" si="4"/>
        <v>1909</v>
      </c>
      <c r="R100" s="47">
        <f t="shared" si="4"/>
        <v>0</v>
      </c>
      <c r="S100" s="47">
        <f t="shared" si="4"/>
        <v>337</v>
      </c>
      <c r="T100" s="47">
        <f t="shared" si="4"/>
        <v>721</v>
      </c>
      <c r="U100" s="47">
        <f t="shared" si="4"/>
        <v>1986</v>
      </c>
      <c r="V100" s="47">
        <f t="shared" si="4"/>
        <v>1902</v>
      </c>
      <c r="W100" s="47">
        <f t="shared" si="4"/>
        <v>3726</v>
      </c>
    </row>
    <row r="101" spans="1:23" x14ac:dyDescent="0.25">
      <c r="B101" s="30"/>
    </row>
    <row r="102" spans="1:23" x14ac:dyDescent="0.25">
      <c r="B102" s="30"/>
    </row>
    <row r="103" spans="1:23" s="29" customFormat="1" x14ac:dyDescent="0.25">
      <c r="B103" s="32"/>
    </row>
    <row r="104" spans="1:23" x14ac:dyDescent="0.25">
      <c r="B104" s="30"/>
    </row>
    <row r="105" spans="1:23" x14ac:dyDescent="0.25">
      <c r="A105" s="3" t="s">
        <v>95</v>
      </c>
      <c r="B105" s="3" t="s">
        <v>96</v>
      </c>
    </row>
    <row r="106" spans="1:23" x14ac:dyDescent="0.25">
      <c r="A106" s="3"/>
      <c r="B106" s="3"/>
    </row>
    <row r="107" spans="1:23" x14ac:dyDescent="0.25">
      <c r="B107" s="30"/>
      <c r="E107" s="8">
        <v>2005</v>
      </c>
      <c r="F107" s="8">
        <v>2006</v>
      </c>
      <c r="G107" s="8">
        <v>2007</v>
      </c>
      <c r="H107" s="8">
        <v>2008</v>
      </c>
      <c r="I107" s="8">
        <v>2009</v>
      </c>
      <c r="J107" s="8">
        <v>2010</v>
      </c>
      <c r="K107" s="8">
        <v>2011</v>
      </c>
      <c r="L107" s="8">
        <v>2012</v>
      </c>
      <c r="M107" s="8">
        <v>2013</v>
      </c>
      <c r="N107" s="8">
        <v>2014</v>
      </c>
      <c r="O107" s="8">
        <v>2015</v>
      </c>
      <c r="P107" s="8">
        <v>2016</v>
      </c>
      <c r="Q107" s="8">
        <v>2017</v>
      </c>
      <c r="R107" s="8">
        <v>2018</v>
      </c>
      <c r="S107" s="8">
        <v>2019</v>
      </c>
      <c r="T107" s="8">
        <v>2020</v>
      </c>
      <c r="U107" s="8">
        <v>2021</v>
      </c>
      <c r="V107" s="8">
        <v>2022</v>
      </c>
      <c r="W107" s="8">
        <v>2023</v>
      </c>
    </row>
    <row r="108" spans="1:23" ht="30" x14ac:dyDescent="0.25">
      <c r="B108" s="116" t="s">
        <v>10</v>
      </c>
      <c r="C108" s="71" t="s">
        <v>60</v>
      </c>
      <c r="D108" s="28" t="s">
        <v>71</v>
      </c>
      <c r="E108">
        <v>107746</v>
      </c>
      <c r="F108">
        <v>134866</v>
      </c>
      <c r="G108">
        <v>131463</v>
      </c>
      <c r="H108">
        <v>130685</v>
      </c>
      <c r="I108">
        <v>115597</v>
      </c>
      <c r="J108">
        <v>123833</v>
      </c>
      <c r="K108">
        <v>109222</v>
      </c>
      <c r="L108">
        <v>85131</v>
      </c>
      <c r="M108">
        <v>91710</v>
      </c>
      <c r="N108">
        <v>94416</v>
      </c>
      <c r="O108">
        <v>96776</v>
      </c>
      <c r="P108">
        <v>95805</v>
      </c>
      <c r="Q108">
        <v>95331</v>
      </c>
      <c r="R108">
        <v>103117</v>
      </c>
      <c r="S108">
        <v>106849</v>
      </c>
      <c r="T108">
        <v>95368</v>
      </c>
      <c r="U108">
        <v>92867</v>
      </c>
      <c r="V108">
        <v>112331</v>
      </c>
      <c r="W108">
        <v>108549</v>
      </c>
    </row>
    <row r="109" spans="1:23" ht="45" x14ac:dyDescent="0.25">
      <c r="B109" s="116"/>
      <c r="C109" s="71"/>
      <c r="D109" s="28" t="s">
        <v>72</v>
      </c>
      <c r="E109">
        <v>195300</v>
      </c>
      <c r="F109">
        <v>182464</v>
      </c>
      <c r="G109">
        <v>190600</v>
      </c>
      <c r="H109">
        <v>199038</v>
      </c>
      <c r="I109">
        <v>175367</v>
      </c>
      <c r="J109">
        <v>170496</v>
      </c>
      <c r="K109">
        <v>163442</v>
      </c>
      <c r="L109">
        <v>155606</v>
      </c>
      <c r="M109">
        <v>171806</v>
      </c>
      <c r="N109">
        <v>177236</v>
      </c>
      <c r="O109">
        <v>182812</v>
      </c>
      <c r="P109">
        <v>175941</v>
      </c>
      <c r="Q109">
        <v>167083</v>
      </c>
      <c r="R109">
        <v>176768</v>
      </c>
      <c r="S109">
        <v>156239</v>
      </c>
      <c r="T109">
        <v>176668</v>
      </c>
      <c r="U109">
        <v>168347</v>
      </c>
      <c r="V109">
        <v>156265</v>
      </c>
      <c r="W109">
        <v>173818</v>
      </c>
    </row>
    <row r="110" spans="1:23" ht="30" x14ac:dyDescent="0.25">
      <c r="B110" s="116"/>
      <c r="C110" s="71"/>
      <c r="D110" s="28" t="s">
        <v>73</v>
      </c>
      <c r="E110">
        <v>7089</v>
      </c>
      <c r="F110">
        <v>4392</v>
      </c>
      <c r="G110">
        <v>7016</v>
      </c>
      <c r="H110">
        <v>4522</v>
      </c>
      <c r="I110">
        <v>988</v>
      </c>
      <c r="J110">
        <v>843</v>
      </c>
      <c r="K110">
        <v>270</v>
      </c>
      <c r="L110">
        <v>352</v>
      </c>
      <c r="M110">
        <v>1162</v>
      </c>
      <c r="N110">
        <v>901</v>
      </c>
      <c r="O110">
        <v>1632</v>
      </c>
      <c r="P110">
        <v>388</v>
      </c>
      <c r="Q110">
        <v>1436</v>
      </c>
      <c r="R110">
        <v>1120</v>
      </c>
      <c r="S110">
        <v>1420</v>
      </c>
      <c r="T110">
        <v>1921</v>
      </c>
      <c r="U110">
        <v>1700</v>
      </c>
      <c r="V110">
        <v>3036</v>
      </c>
      <c r="W110">
        <v>1453</v>
      </c>
    </row>
    <row r="111" spans="1:23" ht="30" x14ac:dyDescent="0.25">
      <c r="B111" s="116"/>
      <c r="C111" s="71"/>
      <c r="D111" s="28" t="s">
        <v>74</v>
      </c>
      <c r="E111">
        <v>25662</v>
      </c>
      <c r="F111">
        <v>26106</v>
      </c>
      <c r="G111">
        <v>24672</v>
      </c>
      <c r="H111">
        <v>16400</v>
      </c>
      <c r="I111">
        <v>16741</v>
      </c>
      <c r="J111">
        <v>14671</v>
      </c>
      <c r="K111">
        <v>14950</v>
      </c>
      <c r="L111">
        <v>16647</v>
      </c>
      <c r="M111">
        <v>16250</v>
      </c>
      <c r="N111">
        <v>10144</v>
      </c>
      <c r="O111">
        <v>12213</v>
      </c>
      <c r="P111">
        <v>9344</v>
      </c>
      <c r="Q111">
        <v>5495</v>
      </c>
      <c r="R111">
        <v>7023</v>
      </c>
      <c r="S111">
        <v>5238</v>
      </c>
      <c r="T111">
        <v>3997</v>
      </c>
      <c r="U111">
        <v>5444</v>
      </c>
      <c r="V111">
        <v>5938</v>
      </c>
      <c r="W111">
        <v>5891</v>
      </c>
    </row>
    <row r="112" spans="1:23" x14ac:dyDescent="0.25">
      <c r="B112" s="116"/>
      <c r="C112" s="71"/>
      <c r="D112" s="28" t="s">
        <v>75</v>
      </c>
      <c r="E112">
        <v>242465</v>
      </c>
      <c r="F112">
        <v>242939</v>
      </c>
      <c r="G112">
        <v>237942</v>
      </c>
      <c r="H112">
        <v>251613</v>
      </c>
      <c r="I112">
        <v>256641</v>
      </c>
      <c r="J112">
        <v>265805</v>
      </c>
      <c r="K112">
        <v>283476</v>
      </c>
      <c r="L112">
        <v>286555</v>
      </c>
      <c r="M112">
        <v>248855</v>
      </c>
      <c r="N112">
        <v>253729</v>
      </c>
      <c r="O112">
        <v>252956</v>
      </c>
      <c r="P112">
        <v>247315</v>
      </c>
      <c r="Q112">
        <v>246958</v>
      </c>
      <c r="R112">
        <v>267034</v>
      </c>
      <c r="S112">
        <v>280380</v>
      </c>
      <c r="T112">
        <v>289265</v>
      </c>
      <c r="U112">
        <v>319249</v>
      </c>
      <c r="V112">
        <v>359482</v>
      </c>
      <c r="W112">
        <v>358342</v>
      </c>
    </row>
    <row r="113" spans="2:23" x14ac:dyDescent="0.25">
      <c r="B113" s="116"/>
      <c r="C113" s="71"/>
      <c r="D113" s="28" t="s">
        <v>76</v>
      </c>
      <c r="E113">
        <v>1141098</v>
      </c>
      <c r="F113">
        <v>1221553</v>
      </c>
      <c r="G113">
        <v>1244355</v>
      </c>
      <c r="H113">
        <v>1226561</v>
      </c>
      <c r="I113">
        <v>1077700</v>
      </c>
      <c r="J113">
        <v>1005944</v>
      </c>
      <c r="K113">
        <v>1033604</v>
      </c>
      <c r="L113">
        <v>958264</v>
      </c>
      <c r="M113">
        <v>933821</v>
      </c>
      <c r="N113">
        <v>989416</v>
      </c>
      <c r="O113">
        <v>1027002</v>
      </c>
      <c r="P113">
        <v>1079053</v>
      </c>
      <c r="Q113">
        <v>1116996</v>
      </c>
      <c r="R113">
        <v>1147101</v>
      </c>
      <c r="S113">
        <v>1183925</v>
      </c>
      <c r="T113">
        <v>1027407</v>
      </c>
      <c r="U113">
        <v>1101591</v>
      </c>
      <c r="V113">
        <v>1138078</v>
      </c>
      <c r="W113">
        <v>1163840</v>
      </c>
    </row>
    <row r="114" spans="2:23" ht="27" customHeight="1" x14ac:dyDescent="0.25">
      <c r="B114" s="116"/>
      <c r="C114" s="71"/>
      <c r="D114" s="28" t="s">
        <v>77</v>
      </c>
      <c r="E114">
        <v>2893</v>
      </c>
      <c r="F114">
        <v>1984</v>
      </c>
      <c r="G114">
        <v>441</v>
      </c>
      <c r="H114">
        <v>402</v>
      </c>
      <c r="I114">
        <v>363</v>
      </c>
      <c r="J114">
        <v>1057</v>
      </c>
      <c r="K114">
        <v>116</v>
      </c>
      <c r="L114">
        <v>1195</v>
      </c>
      <c r="M114">
        <v>523</v>
      </c>
      <c r="N114">
        <v>0</v>
      </c>
      <c r="O114">
        <v>333</v>
      </c>
      <c r="P114" t="s">
        <v>78</v>
      </c>
      <c r="Q114">
        <v>0</v>
      </c>
      <c r="R114">
        <v>0</v>
      </c>
      <c r="S114">
        <v>337</v>
      </c>
      <c r="T114">
        <v>721</v>
      </c>
      <c r="U114">
        <v>146</v>
      </c>
      <c r="V114">
        <v>611</v>
      </c>
      <c r="W114">
        <v>1284</v>
      </c>
    </row>
    <row r="115" spans="2:23" ht="30" x14ac:dyDescent="0.25">
      <c r="B115" s="116"/>
      <c r="C115" s="71" t="s">
        <v>62</v>
      </c>
      <c r="D115" s="28" t="s">
        <v>71</v>
      </c>
      <c r="E115">
        <v>1244</v>
      </c>
      <c r="F115">
        <v>1602</v>
      </c>
      <c r="G115">
        <v>0</v>
      </c>
      <c r="H115">
        <v>1574</v>
      </c>
      <c r="I115">
        <v>0</v>
      </c>
      <c r="J115">
        <v>1114</v>
      </c>
      <c r="K115">
        <v>1482</v>
      </c>
      <c r="L115">
        <v>1345</v>
      </c>
      <c r="M115">
        <v>2551</v>
      </c>
      <c r="N115">
        <v>421</v>
      </c>
      <c r="O115">
        <v>2467</v>
      </c>
      <c r="P115">
        <v>4732</v>
      </c>
      <c r="Q115">
        <v>1482</v>
      </c>
      <c r="R115">
        <v>2873</v>
      </c>
      <c r="S115">
        <v>2242</v>
      </c>
      <c r="T115">
        <v>4956</v>
      </c>
      <c r="U115">
        <v>3852</v>
      </c>
      <c r="V115">
        <v>4806</v>
      </c>
      <c r="W115">
        <v>2299</v>
      </c>
    </row>
    <row r="116" spans="2:23" ht="45" x14ac:dyDescent="0.25">
      <c r="B116" s="116"/>
      <c r="C116" s="71"/>
      <c r="D116" s="28" t="s">
        <v>72</v>
      </c>
      <c r="E116">
        <v>0</v>
      </c>
      <c r="F116">
        <v>2256</v>
      </c>
      <c r="G116">
        <v>991</v>
      </c>
      <c r="H116">
        <v>1478</v>
      </c>
      <c r="I116">
        <v>1140</v>
      </c>
      <c r="J116">
        <v>3303</v>
      </c>
      <c r="K116">
        <v>2263</v>
      </c>
      <c r="L116">
        <v>3002</v>
      </c>
      <c r="M116">
        <v>4268</v>
      </c>
      <c r="N116">
        <v>2662</v>
      </c>
      <c r="O116">
        <v>2501</v>
      </c>
      <c r="P116">
        <v>3272</v>
      </c>
      <c r="Q116">
        <v>3371</v>
      </c>
      <c r="R116">
        <v>672</v>
      </c>
      <c r="S116">
        <v>2592</v>
      </c>
      <c r="T116">
        <v>4168</v>
      </c>
      <c r="U116">
        <v>7881</v>
      </c>
      <c r="V116">
        <v>7760</v>
      </c>
      <c r="W116">
        <v>9743</v>
      </c>
    </row>
    <row r="117" spans="2:23" ht="30" x14ac:dyDescent="0.25">
      <c r="B117" s="116"/>
      <c r="C117" s="71"/>
      <c r="D117" s="28" t="s">
        <v>73</v>
      </c>
      <c r="E117">
        <v>0</v>
      </c>
      <c r="F117">
        <v>484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87</v>
      </c>
      <c r="T117">
        <v>0</v>
      </c>
      <c r="U117">
        <v>0</v>
      </c>
      <c r="V117">
        <v>0</v>
      </c>
      <c r="W117">
        <v>0</v>
      </c>
    </row>
    <row r="118" spans="2:23" ht="30" x14ac:dyDescent="0.25">
      <c r="B118" s="116"/>
      <c r="C118" s="71"/>
      <c r="D118" s="28" t="s">
        <v>74</v>
      </c>
      <c r="E118">
        <v>447</v>
      </c>
      <c r="F118">
        <v>0</v>
      </c>
      <c r="G118">
        <v>0</v>
      </c>
      <c r="H118">
        <v>1176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1670</v>
      </c>
      <c r="R118">
        <v>603</v>
      </c>
      <c r="S118">
        <v>621</v>
      </c>
      <c r="T118">
        <v>173</v>
      </c>
      <c r="U118">
        <v>0</v>
      </c>
      <c r="V118">
        <v>0</v>
      </c>
      <c r="W118">
        <v>742</v>
      </c>
    </row>
    <row r="119" spans="2:23" x14ac:dyDescent="0.25">
      <c r="B119" s="116"/>
      <c r="C119" s="71"/>
      <c r="D119" s="28" t="s">
        <v>75</v>
      </c>
      <c r="E119">
        <v>771</v>
      </c>
      <c r="F119">
        <v>2245</v>
      </c>
      <c r="G119">
        <v>0</v>
      </c>
      <c r="H119">
        <v>955</v>
      </c>
      <c r="I119">
        <v>822</v>
      </c>
      <c r="J119">
        <v>805</v>
      </c>
      <c r="K119">
        <v>0</v>
      </c>
      <c r="L119">
        <v>1690</v>
      </c>
      <c r="M119">
        <v>3898</v>
      </c>
      <c r="N119">
        <v>3517</v>
      </c>
      <c r="O119">
        <v>2466</v>
      </c>
      <c r="P119">
        <v>1504</v>
      </c>
      <c r="Q119">
        <v>2963</v>
      </c>
      <c r="R119">
        <v>4428</v>
      </c>
      <c r="S119">
        <v>3561</v>
      </c>
      <c r="T119">
        <v>4400</v>
      </c>
      <c r="U119">
        <v>4766</v>
      </c>
      <c r="V119">
        <v>2385</v>
      </c>
      <c r="W119">
        <v>2852</v>
      </c>
    </row>
    <row r="120" spans="2:23" x14ac:dyDescent="0.25">
      <c r="B120" s="116"/>
      <c r="C120" s="71"/>
      <c r="D120" s="28" t="s">
        <v>76</v>
      </c>
      <c r="E120">
        <v>9760</v>
      </c>
      <c r="F120">
        <v>13374</v>
      </c>
      <c r="G120">
        <v>13190</v>
      </c>
      <c r="H120">
        <v>10505</v>
      </c>
      <c r="I120">
        <v>12681</v>
      </c>
      <c r="J120">
        <v>15857</v>
      </c>
      <c r="K120">
        <v>21873</v>
      </c>
      <c r="L120">
        <v>20880</v>
      </c>
      <c r="M120">
        <v>20995</v>
      </c>
      <c r="N120">
        <v>21093</v>
      </c>
      <c r="O120">
        <v>28846</v>
      </c>
      <c r="P120">
        <v>36168</v>
      </c>
      <c r="Q120">
        <v>42956</v>
      </c>
      <c r="R120">
        <v>41924</v>
      </c>
      <c r="S120">
        <v>38141</v>
      </c>
      <c r="T120">
        <v>47449</v>
      </c>
      <c r="U120">
        <v>58751</v>
      </c>
      <c r="V120">
        <v>59880</v>
      </c>
      <c r="W120">
        <v>71630</v>
      </c>
    </row>
    <row r="121" spans="2:23" ht="45" customHeight="1" x14ac:dyDescent="0.25">
      <c r="B121" s="116"/>
      <c r="C121" s="71"/>
      <c r="D121" s="28" t="s">
        <v>77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494</v>
      </c>
      <c r="O121">
        <v>134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250</v>
      </c>
    </row>
    <row r="122" spans="2:23" ht="30" x14ac:dyDescent="0.25">
      <c r="B122" s="116"/>
      <c r="C122" s="72" t="s">
        <v>63</v>
      </c>
      <c r="D122" s="28" t="s">
        <v>71</v>
      </c>
      <c r="E122">
        <v>10678</v>
      </c>
      <c r="F122">
        <v>10047</v>
      </c>
      <c r="G122">
        <v>7479</v>
      </c>
      <c r="H122">
        <v>7262</v>
      </c>
      <c r="I122">
        <v>9564</v>
      </c>
      <c r="J122">
        <v>11440</v>
      </c>
      <c r="K122">
        <v>8567</v>
      </c>
      <c r="L122">
        <v>12691</v>
      </c>
      <c r="M122">
        <v>8796</v>
      </c>
      <c r="N122">
        <v>9349</v>
      </c>
      <c r="O122">
        <v>17293</v>
      </c>
      <c r="P122">
        <v>22794</v>
      </c>
      <c r="Q122">
        <v>16031</v>
      </c>
      <c r="R122">
        <v>24300</v>
      </c>
      <c r="S122">
        <v>18115</v>
      </c>
      <c r="T122">
        <v>26366</v>
      </c>
      <c r="U122">
        <v>19312</v>
      </c>
      <c r="V122">
        <v>14895</v>
      </c>
      <c r="W122">
        <v>17132</v>
      </c>
    </row>
    <row r="123" spans="2:23" ht="45" x14ac:dyDescent="0.25">
      <c r="B123" s="116"/>
      <c r="C123" s="72"/>
      <c r="D123" s="28" t="s">
        <v>72</v>
      </c>
      <c r="E123">
        <v>18425</v>
      </c>
      <c r="F123">
        <v>20251</v>
      </c>
      <c r="G123">
        <v>31049</v>
      </c>
      <c r="H123">
        <v>37538</v>
      </c>
      <c r="I123">
        <v>25617</v>
      </c>
      <c r="J123">
        <v>27818</v>
      </c>
      <c r="K123">
        <v>25754</v>
      </c>
      <c r="L123">
        <v>30515</v>
      </c>
      <c r="M123">
        <v>42444</v>
      </c>
      <c r="N123">
        <v>35849</v>
      </c>
      <c r="O123">
        <v>42093</v>
      </c>
      <c r="P123">
        <v>29049</v>
      </c>
      <c r="Q123">
        <v>34218</v>
      </c>
      <c r="R123">
        <v>33614</v>
      </c>
      <c r="S123">
        <v>35484</v>
      </c>
      <c r="T123">
        <v>30154</v>
      </c>
      <c r="U123">
        <v>43750</v>
      </c>
      <c r="V123">
        <v>39320</v>
      </c>
      <c r="W123">
        <v>35251</v>
      </c>
    </row>
    <row r="124" spans="2:23" ht="30" x14ac:dyDescent="0.25">
      <c r="B124" s="116"/>
      <c r="C124" s="72"/>
      <c r="D124" s="28" t="s">
        <v>73</v>
      </c>
      <c r="E124">
        <v>0</v>
      </c>
      <c r="F124">
        <v>0</v>
      </c>
      <c r="G124">
        <v>0</v>
      </c>
      <c r="H124">
        <v>281</v>
      </c>
      <c r="I124">
        <v>0</v>
      </c>
      <c r="J124">
        <v>0</v>
      </c>
      <c r="K124">
        <v>327</v>
      </c>
      <c r="L124">
        <v>0</v>
      </c>
      <c r="M124">
        <v>0</v>
      </c>
      <c r="N124">
        <v>0</v>
      </c>
      <c r="O124">
        <v>242</v>
      </c>
      <c r="P124">
        <v>0</v>
      </c>
      <c r="Q124">
        <v>553</v>
      </c>
      <c r="R124">
        <v>942</v>
      </c>
      <c r="S124">
        <v>0</v>
      </c>
      <c r="T124">
        <v>0</v>
      </c>
      <c r="U124">
        <v>0</v>
      </c>
      <c r="V124">
        <v>0</v>
      </c>
      <c r="W124">
        <v>0</v>
      </c>
    </row>
    <row r="125" spans="2:23" ht="30" x14ac:dyDescent="0.25">
      <c r="B125" s="116"/>
      <c r="C125" s="72"/>
      <c r="D125" s="28" t="s">
        <v>74</v>
      </c>
      <c r="E125">
        <v>9791</v>
      </c>
      <c r="F125">
        <v>2570</v>
      </c>
      <c r="G125">
        <v>1710</v>
      </c>
      <c r="H125">
        <v>3229</v>
      </c>
      <c r="I125">
        <v>3190</v>
      </c>
      <c r="J125">
        <v>3245</v>
      </c>
      <c r="K125">
        <v>734</v>
      </c>
      <c r="L125">
        <v>2245</v>
      </c>
      <c r="M125">
        <v>3514</v>
      </c>
      <c r="N125">
        <v>545</v>
      </c>
      <c r="O125">
        <v>3379</v>
      </c>
      <c r="P125">
        <v>2359</v>
      </c>
      <c r="Q125">
        <v>1952</v>
      </c>
      <c r="R125">
        <v>4761</v>
      </c>
      <c r="S125">
        <v>992</v>
      </c>
      <c r="T125">
        <v>2979</v>
      </c>
      <c r="U125">
        <v>5103</v>
      </c>
      <c r="V125">
        <v>8694</v>
      </c>
      <c r="W125">
        <v>5100</v>
      </c>
    </row>
    <row r="126" spans="2:23" x14ac:dyDescent="0.25">
      <c r="B126" s="116"/>
      <c r="C126" s="72"/>
      <c r="D126" s="28" t="s">
        <v>75</v>
      </c>
      <c r="E126">
        <v>3778</v>
      </c>
      <c r="F126">
        <v>3527</v>
      </c>
      <c r="G126">
        <v>2652</v>
      </c>
      <c r="H126">
        <v>4629</v>
      </c>
      <c r="I126">
        <v>6747</v>
      </c>
      <c r="J126">
        <v>4760</v>
      </c>
      <c r="K126">
        <v>9232</v>
      </c>
      <c r="L126">
        <v>2604</v>
      </c>
      <c r="M126">
        <v>5156</v>
      </c>
      <c r="N126">
        <v>2939</v>
      </c>
      <c r="O126">
        <v>3644</v>
      </c>
      <c r="P126">
        <v>2136</v>
      </c>
      <c r="Q126">
        <v>1613</v>
      </c>
      <c r="R126">
        <v>7545</v>
      </c>
      <c r="S126">
        <v>4775</v>
      </c>
      <c r="T126">
        <v>3557</v>
      </c>
      <c r="U126">
        <v>4303</v>
      </c>
      <c r="V126">
        <v>1413</v>
      </c>
      <c r="W126">
        <v>5622</v>
      </c>
    </row>
    <row r="127" spans="2:23" x14ac:dyDescent="0.25">
      <c r="B127" s="116"/>
      <c r="C127" s="72"/>
      <c r="D127" s="28" t="s">
        <v>76</v>
      </c>
      <c r="E127">
        <v>277416</v>
      </c>
      <c r="F127">
        <v>298384</v>
      </c>
      <c r="G127">
        <v>328015</v>
      </c>
      <c r="H127">
        <v>337102</v>
      </c>
      <c r="I127">
        <v>309087</v>
      </c>
      <c r="J127">
        <v>264368</v>
      </c>
      <c r="K127">
        <v>235530</v>
      </c>
      <c r="L127">
        <v>236531</v>
      </c>
      <c r="M127">
        <v>199475</v>
      </c>
      <c r="N127">
        <v>202813</v>
      </c>
      <c r="O127">
        <v>189493</v>
      </c>
      <c r="P127">
        <v>209769</v>
      </c>
      <c r="Q127">
        <v>224605</v>
      </c>
      <c r="R127">
        <v>227722</v>
      </c>
      <c r="S127">
        <v>245272</v>
      </c>
      <c r="T127">
        <v>226113</v>
      </c>
      <c r="U127">
        <v>210001</v>
      </c>
      <c r="V127">
        <v>251741</v>
      </c>
      <c r="W127">
        <v>274609</v>
      </c>
    </row>
    <row r="128" spans="2:23" x14ac:dyDescent="0.25">
      <c r="B128" s="116"/>
      <c r="C128" s="117"/>
      <c r="D128" s="28" t="s">
        <v>77</v>
      </c>
      <c r="E128">
        <v>0</v>
      </c>
      <c r="F128">
        <v>0</v>
      </c>
      <c r="G128">
        <v>0</v>
      </c>
      <c r="H128">
        <v>0</v>
      </c>
      <c r="I128">
        <v>742</v>
      </c>
      <c r="J128">
        <v>748</v>
      </c>
      <c r="K128">
        <v>847</v>
      </c>
      <c r="L128">
        <v>892</v>
      </c>
      <c r="M128">
        <v>2608</v>
      </c>
      <c r="N128">
        <v>0</v>
      </c>
      <c r="O128">
        <v>858</v>
      </c>
      <c r="P128">
        <v>0</v>
      </c>
      <c r="Q128">
        <v>1909</v>
      </c>
      <c r="R128">
        <v>0</v>
      </c>
      <c r="S128">
        <v>0</v>
      </c>
      <c r="T128">
        <v>0</v>
      </c>
      <c r="U128">
        <v>1839</v>
      </c>
      <c r="V128">
        <v>1291</v>
      </c>
      <c r="W128">
        <v>2192</v>
      </c>
    </row>
    <row r="129" spans="1:23" ht="30" x14ac:dyDescent="0.25">
      <c r="B129" s="119"/>
      <c r="C129" s="118" t="s">
        <v>64</v>
      </c>
      <c r="D129" s="61" t="s">
        <v>71</v>
      </c>
      <c r="E129" s="33">
        <f>SUM(E108,E115,E122)</f>
        <v>119668</v>
      </c>
      <c r="F129" s="33">
        <f t="shared" ref="F129:W135" si="6">SUM(F108,F115,F122)</f>
        <v>146515</v>
      </c>
      <c r="G129" s="33">
        <f t="shared" si="6"/>
        <v>138942</v>
      </c>
      <c r="H129" s="33">
        <f t="shared" si="6"/>
        <v>139521</v>
      </c>
      <c r="I129" s="33">
        <f t="shared" si="6"/>
        <v>125161</v>
      </c>
      <c r="J129" s="33">
        <f t="shared" si="6"/>
        <v>136387</v>
      </c>
      <c r="K129" s="33">
        <f t="shared" si="6"/>
        <v>119271</v>
      </c>
      <c r="L129" s="33">
        <f t="shared" si="6"/>
        <v>99167</v>
      </c>
      <c r="M129" s="33">
        <f t="shared" si="6"/>
        <v>103057</v>
      </c>
      <c r="N129" s="33">
        <f t="shared" si="6"/>
        <v>104186</v>
      </c>
      <c r="O129" s="33">
        <f t="shared" si="6"/>
        <v>116536</v>
      </c>
      <c r="P129" s="33">
        <f t="shared" si="6"/>
        <v>123331</v>
      </c>
      <c r="Q129" s="33">
        <f t="shared" si="6"/>
        <v>112844</v>
      </c>
      <c r="R129" s="33">
        <f t="shared" si="6"/>
        <v>130290</v>
      </c>
      <c r="S129" s="33">
        <f t="shared" si="6"/>
        <v>127206</v>
      </c>
      <c r="T129" s="33">
        <f t="shared" si="6"/>
        <v>126690</v>
      </c>
      <c r="U129" s="33">
        <f t="shared" si="6"/>
        <v>116031</v>
      </c>
      <c r="V129" s="33">
        <f t="shared" si="6"/>
        <v>132032</v>
      </c>
      <c r="W129" s="33">
        <f t="shared" si="6"/>
        <v>127980</v>
      </c>
    </row>
    <row r="130" spans="1:23" ht="45" x14ac:dyDescent="0.25">
      <c r="B130" s="119"/>
      <c r="C130" s="118"/>
      <c r="D130" s="61" t="s">
        <v>72</v>
      </c>
      <c r="E130" s="33">
        <f>SUM(E109,E116,E123)</f>
        <v>213725</v>
      </c>
      <c r="F130" s="33">
        <f t="shared" ref="E130:T135" si="7">SUM(F109,F116,F123)</f>
        <v>204971</v>
      </c>
      <c r="G130" s="33">
        <f t="shared" si="7"/>
        <v>222640</v>
      </c>
      <c r="H130" s="33">
        <f t="shared" si="7"/>
        <v>238054</v>
      </c>
      <c r="I130" s="33">
        <f t="shared" si="7"/>
        <v>202124</v>
      </c>
      <c r="J130" s="33">
        <f t="shared" si="7"/>
        <v>201617</v>
      </c>
      <c r="K130" s="33">
        <f t="shared" si="7"/>
        <v>191459</v>
      </c>
      <c r="L130" s="33">
        <f t="shared" si="7"/>
        <v>189123</v>
      </c>
      <c r="M130" s="33">
        <f t="shared" si="7"/>
        <v>218518</v>
      </c>
      <c r="N130" s="33">
        <f t="shared" si="7"/>
        <v>215747</v>
      </c>
      <c r="O130" s="33">
        <f t="shared" si="7"/>
        <v>227406</v>
      </c>
      <c r="P130" s="33">
        <f t="shared" si="7"/>
        <v>208262</v>
      </c>
      <c r="Q130" s="33">
        <f t="shared" si="7"/>
        <v>204672</v>
      </c>
      <c r="R130" s="33">
        <f t="shared" si="7"/>
        <v>211054</v>
      </c>
      <c r="S130" s="33">
        <f t="shared" si="7"/>
        <v>194315</v>
      </c>
      <c r="T130" s="33">
        <f t="shared" si="7"/>
        <v>210990</v>
      </c>
      <c r="U130" s="33">
        <f t="shared" si="6"/>
        <v>219978</v>
      </c>
      <c r="V130" s="33">
        <f t="shared" si="6"/>
        <v>203345</v>
      </c>
      <c r="W130" s="33">
        <f t="shared" si="6"/>
        <v>218812</v>
      </c>
    </row>
    <row r="131" spans="1:23" ht="30" x14ac:dyDescent="0.25">
      <c r="B131" s="119"/>
      <c r="C131" s="118"/>
      <c r="D131" s="61" t="s">
        <v>73</v>
      </c>
      <c r="E131" s="33">
        <f t="shared" si="7"/>
        <v>7089</v>
      </c>
      <c r="F131" s="33">
        <f t="shared" si="6"/>
        <v>4876</v>
      </c>
      <c r="G131" s="33">
        <f t="shared" si="6"/>
        <v>7016</v>
      </c>
      <c r="H131" s="33">
        <f t="shared" si="6"/>
        <v>4803</v>
      </c>
      <c r="I131" s="33">
        <f t="shared" si="6"/>
        <v>988</v>
      </c>
      <c r="J131" s="33">
        <f t="shared" si="6"/>
        <v>843</v>
      </c>
      <c r="K131" s="33">
        <f t="shared" si="6"/>
        <v>597</v>
      </c>
      <c r="L131" s="33">
        <f t="shared" si="6"/>
        <v>352</v>
      </c>
      <c r="M131" s="33">
        <f t="shared" si="6"/>
        <v>1162</v>
      </c>
      <c r="N131" s="33">
        <f t="shared" si="6"/>
        <v>901</v>
      </c>
      <c r="O131" s="33">
        <f t="shared" si="6"/>
        <v>1874</v>
      </c>
      <c r="P131" s="33">
        <f t="shared" si="6"/>
        <v>388</v>
      </c>
      <c r="Q131" s="33">
        <f t="shared" si="6"/>
        <v>1989</v>
      </c>
      <c r="R131" s="33">
        <f t="shared" si="6"/>
        <v>2062</v>
      </c>
      <c r="S131" s="33">
        <f t="shared" si="6"/>
        <v>1507</v>
      </c>
      <c r="T131" s="33">
        <f t="shared" si="6"/>
        <v>1921</v>
      </c>
      <c r="U131" s="33">
        <f t="shared" si="6"/>
        <v>1700</v>
      </c>
      <c r="V131" s="33">
        <f t="shared" si="6"/>
        <v>3036</v>
      </c>
      <c r="W131" s="33">
        <f t="shared" si="6"/>
        <v>1453</v>
      </c>
    </row>
    <row r="132" spans="1:23" ht="30" x14ac:dyDescent="0.25">
      <c r="B132" s="119"/>
      <c r="C132" s="118"/>
      <c r="D132" s="61" t="s">
        <v>74</v>
      </c>
      <c r="E132" s="33">
        <f t="shared" si="7"/>
        <v>35900</v>
      </c>
      <c r="F132" s="33">
        <f t="shared" si="6"/>
        <v>28676</v>
      </c>
      <c r="G132" s="33">
        <f t="shared" si="6"/>
        <v>26382</v>
      </c>
      <c r="H132" s="33">
        <f t="shared" si="6"/>
        <v>20805</v>
      </c>
      <c r="I132" s="33">
        <f t="shared" si="6"/>
        <v>19931</v>
      </c>
      <c r="J132" s="33">
        <f t="shared" si="6"/>
        <v>17916</v>
      </c>
      <c r="K132" s="33">
        <f t="shared" si="6"/>
        <v>15684</v>
      </c>
      <c r="L132" s="33">
        <f t="shared" si="6"/>
        <v>18892</v>
      </c>
      <c r="M132" s="33">
        <f t="shared" si="6"/>
        <v>19764</v>
      </c>
      <c r="N132" s="33">
        <f t="shared" si="6"/>
        <v>10689</v>
      </c>
      <c r="O132" s="33">
        <f t="shared" si="6"/>
        <v>15592</v>
      </c>
      <c r="P132" s="33">
        <f t="shared" si="6"/>
        <v>11703</v>
      </c>
      <c r="Q132" s="33">
        <f t="shared" si="6"/>
        <v>9117</v>
      </c>
      <c r="R132" s="33">
        <f t="shared" si="6"/>
        <v>12387</v>
      </c>
      <c r="S132" s="33">
        <f t="shared" si="6"/>
        <v>6851</v>
      </c>
      <c r="T132" s="33">
        <f t="shared" si="6"/>
        <v>7149</v>
      </c>
      <c r="U132" s="33">
        <f t="shared" si="6"/>
        <v>10547</v>
      </c>
      <c r="V132" s="33">
        <f t="shared" si="6"/>
        <v>14632</v>
      </c>
      <c r="W132" s="33">
        <f t="shared" si="6"/>
        <v>11733</v>
      </c>
    </row>
    <row r="133" spans="1:23" x14ac:dyDescent="0.25">
      <c r="B133" s="119"/>
      <c r="C133" s="118"/>
      <c r="D133" s="61" t="s">
        <v>75</v>
      </c>
      <c r="E133" s="33">
        <f t="shared" si="7"/>
        <v>247014</v>
      </c>
      <c r="F133" s="33">
        <f t="shared" si="6"/>
        <v>248711</v>
      </c>
      <c r="G133" s="33">
        <f t="shared" si="6"/>
        <v>240594</v>
      </c>
      <c r="H133" s="33">
        <f t="shared" si="6"/>
        <v>257197</v>
      </c>
      <c r="I133" s="33">
        <f t="shared" si="6"/>
        <v>264210</v>
      </c>
      <c r="J133" s="33">
        <f t="shared" si="6"/>
        <v>271370</v>
      </c>
      <c r="K133" s="33">
        <f t="shared" si="6"/>
        <v>292708</v>
      </c>
      <c r="L133" s="33">
        <f t="shared" si="6"/>
        <v>290849</v>
      </c>
      <c r="M133" s="33">
        <f t="shared" si="6"/>
        <v>257909</v>
      </c>
      <c r="N133" s="33">
        <f t="shared" si="6"/>
        <v>260185</v>
      </c>
      <c r="O133" s="33">
        <f t="shared" si="6"/>
        <v>259066</v>
      </c>
      <c r="P133" s="33">
        <f t="shared" si="6"/>
        <v>250955</v>
      </c>
      <c r="Q133" s="33">
        <f t="shared" si="6"/>
        <v>251534</v>
      </c>
      <c r="R133" s="33">
        <f t="shared" si="6"/>
        <v>279007</v>
      </c>
      <c r="S133" s="33">
        <f t="shared" si="6"/>
        <v>288716</v>
      </c>
      <c r="T133" s="33">
        <f t="shared" si="6"/>
        <v>297222</v>
      </c>
      <c r="U133" s="33">
        <f t="shared" si="6"/>
        <v>328318</v>
      </c>
      <c r="V133" s="33">
        <f t="shared" si="6"/>
        <v>363280</v>
      </c>
      <c r="W133" s="33">
        <f t="shared" si="6"/>
        <v>366816</v>
      </c>
    </row>
    <row r="134" spans="1:23" x14ac:dyDescent="0.25">
      <c r="B134" s="119"/>
      <c r="C134" s="118"/>
      <c r="D134" s="61" t="s">
        <v>76</v>
      </c>
      <c r="E134" s="33">
        <f t="shared" si="7"/>
        <v>1428274</v>
      </c>
      <c r="F134" s="33">
        <f t="shared" si="6"/>
        <v>1533311</v>
      </c>
      <c r="G134" s="33">
        <f t="shared" si="6"/>
        <v>1585560</v>
      </c>
      <c r="H134" s="33">
        <f t="shared" si="6"/>
        <v>1574168</v>
      </c>
      <c r="I134" s="33">
        <f t="shared" si="6"/>
        <v>1399468</v>
      </c>
      <c r="J134" s="33">
        <f t="shared" si="6"/>
        <v>1286169</v>
      </c>
      <c r="K134" s="33">
        <f t="shared" si="6"/>
        <v>1291007</v>
      </c>
      <c r="L134" s="33">
        <f t="shared" si="6"/>
        <v>1215675</v>
      </c>
      <c r="M134" s="33">
        <f t="shared" si="6"/>
        <v>1154291</v>
      </c>
      <c r="N134" s="33">
        <f t="shared" si="6"/>
        <v>1213322</v>
      </c>
      <c r="O134" s="33">
        <f t="shared" si="6"/>
        <v>1245341</v>
      </c>
      <c r="P134" s="33">
        <f t="shared" si="6"/>
        <v>1324990</v>
      </c>
      <c r="Q134" s="33">
        <f t="shared" si="6"/>
        <v>1384557</v>
      </c>
      <c r="R134" s="33">
        <f t="shared" si="6"/>
        <v>1416747</v>
      </c>
      <c r="S134" s="33">
        <f t="shared" si="6"/>
        <v>1467338</v>
      </c>
      <c r="T134" s="33">
        <f t="shared" si="6"/>
        <v>1300969</v>
      </c>
      <c r="U134" s="33">
        <f t="shared" si="6"/>
        <v>1370343</v>
      </c>
      <c r="V134" s="33">
        <f t="shared" si="6"/>
        <v>1449699</v>
      </c>
      <c r="W134" s="33">
        <f t="shared" si="6"/>
        <v>1510079</v>
      </c>
    </row>
    <row r="135" spans="1:23" x14ac:dyDescent="0.25">
      <c r="B135" s="119"/>
      <c r="C135" s="118"/>
      <c r="D135" s="61" t="s">
        <v>77</v>
      </c>
      <c r="E135" s="33">
        <f t="shared" si="7"/>
        <v>2893</v>
      </c>
      <c r="F135" s="33">
        <f t="shared" si="6"/>
        <v>1984</v>
      </c>
      <c r="G135" s="33">
        <f t="shared" si="6"/>
        <v>441</v>
      </c>
      <c r="H135" s="33">
        <f t="shared" si="6"/>
        <v>402</v>
      </c>
      <c r="I135" s="33">
        <f t="shared" si="6"/>
        <v>1105</v>
      </c>
      <c r="J135" s="33">
        <f t="shared" si="6"/>
        <v>1805</v>
      </c>
      <c r="K135" s="33">
        <f t="shared" si="6"/>
        <v>963</v>
      </c>
      <c r="L135" s="33">
        <f t="shared" si="6"/>
        <v>2087</v>
      </c>
      <c r="M135" s="33">
        <f t="shared" si="6"/>
        <v>3131</v>
      </c>
      <c r="N135" s="33">
        <f t="shared" si="6"/>
        <v>494</v>
      </c>
      <c r="O135" s="33">
        <f t="shared" si="6"/>
        <v>1325</v>
      </c>
      <c r="P135" s="33">
        <f t="shared" si="6"/>
        <v>0</v>
      </c>
      <c r="Q135" s="33">
        <f t="shared" si="6"/>
        <v>1909</v>
      </c>
      <c r="R135" s="33">
        <f t="shared" si="6"/>
        <v>0</v>
      </c>
      <c r="S135" s="33">
        <f t="shared" si="6"/>
        <v>337</v>
      </c>
      <c r="T135" s="33">
        <f t="shared" si="6"/>
        <v>721</v>
      </c>
      <c r="U135" s="33">
        <f t="shared" si="6"/>
        <v>1985</v>
      </c>
      <c r="V135" s="33">
        <f t="shared" si="6"/>
        <v>1902</v>
      </c>
      <c r="W135" s="33">
        <f t="shared" si="6"/>
        <v>3726</v>
      </c>
    </row>
    <row r="138" spans="1:23" s="29" customFormat="1" x14ac:dyDescent="0.25"/>
    <row r="141" spans="1:23" x14ac:dyDescent="0.25">
      <c r="A141" s="3" t="s">
        <v>97</v>
      </c>
      <c r="B141" s="3" t="s">
        <v>98</v>
      </c>
    </row>
    <row r="145" spans="2:23" x14ac:dyDescent="0.25">
      <c r="E145" s="8">
        <v>2005</v>
      </c>
      <c r="F145" s="8">
        <v>2006</v>
      </c>
      <c r="G145" s="8">
        <v>2007</v>
      </c>
      <c r="H145" s="8">
        <v>2008</v>
      </c>
      <c r="I145" s="8">
        <v>2009</v>
      </c>
      <c r="J145" s="8">
        <v>2010</v>
      </c>
      <c r="K145" s="8">
        <v>2011</v>
      </c>
      <c r="L145" s="8">
        <v>2012</v>
      </c>
      <c r="M145" s="8">
        <v>2013</v>
      </c>
      <c r="N145" s="8">
        <v>2014</v>
      </c>
      <c r="O145" s="8">
        <v>2015</v>
      </c>
      <c r="P145" s="8">
        <v>2016</v>
      </c>
      <c r="Q145" s="8">
        <v>2017</v>
      </c>
      <c r="R145" s="8">
        <v>2018</v>
      </c>
      <c r="S145" s="8">
        <v>2019</v>
      </c>
      <c r="T145" s="8">
        <v>2020</v>
      </c>
      <c r="U145" s="8">
        <v>2021</v>
      </c>
      <c r="V145" s="8">
        <v>2022</v>
      </c>
      <c r="W145" s="8">
        <v>2023</v>
      </c>
    </row>
    <row r="146" spans="2:23" ht="39.75" customHeight="1" x14ac:dyDescent="0.25">
      <c r="B146" s="114" t="s">
        <v>10</v>
      </c>
      <c r="C146" s="113" t="s">
        <v>17</v>
      </c>
      <c r="D146" s="28" t="s">
        <v>71</v>
      </c>
      <c r="E146">
        <v>91821</v>
      </c>
      <c r="F146">
        <v>110199</v>
      </c>
      <c r="G146">
        <v>106914</v>
      </c>
      <c r="H146">
        <v>106129</v>
      </c>
      <c r="I146">
        <v>88768</v>
      </c>
      <c r="J146">
        <v>96284</v>
      </c>
      <c r="K146">
        <v>197448</v>
      </c>
      <c r="L146">
        <v>68333</v>
      </c>
      <c r="M146">
        <v>70204</v>
      </c>
      <c r="N146">
        <v>70572</v>
      </c>
      <c r="O146">
        <v>84257</v>
      </c>
      <c r="P146">
        <v>84263</v>
      </c>
      <c r="Q146">
        <v>77509</v>
      </c>
      <c r="R146">
        <v>82113</v>
      </c>
      <c r="S146">
        <v>87040</v>
      </c>
      <c r="T146">
        <v>84785</v>
      </c>
      <c r="U146">
        <v>80476</v>
      </c>
      <c r="V146">
        <v>95717</v>
      </c>
      <c r="W146">
        <v>88542</v>
      </c>
    </row>
    <row r="147" spans="2:23" ht="39.75" customHeight="1" x14ac:dyDescent="0.25">
      <c r="B147" s="115"/>
      <c r="C147" s="113"/>
      <c r="D147" s="28" t="s">
        <v>72</v>
      </c>
      <c r="E147">
        <v>144444</v>
      </c>
      <c r="F147">
        <v>135969</v>
      </c>
      <c r="G147">
        <v>147490</v>
      </c>
      <c r="H147">
        <v>159657</v>
      </c>
      <c r="I147">
        <v>134134</v>
      </c>
      <c r="J147">
        <v>133286</v>
      </c>
      <c r="K147">
        <v>259539</v>
      </c>
      <c r="L147">
        <v>128628</v>
      </c>
      <c r="M147">
        <v>149863</v>
      </c>
      <c r="N147">
        <v>148220</v>
      </c>
      <c r="O147">
        <v>148963</v>
      </c>
      <c r="P147">
        <v>131687</v>
      </c>
      <c r="Q147">
        <v>127902</v>
      </c>
      <c r="R147">
        <v>139415</v>
      </c>
      <c r="S147">
        <v>120205</v>
      </c>
      <c r="T147">
        <v>137830</v>
      </c>
      <c r="U147">
        <v>147105</v>
      </c>
      <c r="V147">
        <v>131640</v>
      </c>
      <c r="W147">
        <v>132048</v>
      </c>
    </row>
    <row r="148" spans="2:23" ht="39.75" customHeight="1" x14ac:dyDescent="0.25">
      <c r="B148" s="115"/>
      <c r="C148" s="113"/>
      <c r="D148" s="28" t="s">
        <v>73</v>
      </c>
      <c r="E148">
        <v>5254</v>
      </c>
      <c r="F148">
        <v>2093</v>
      </c>
      <c r="G148">
        <v>4448</v>
      </c>
      <c r="H148">
        <v>3883</v>
      </c>
      <c r="I148">
        <v>0</v>
      </c>
      <c r="J148">
        <v>600</v>
      </c>
      <c r="K148">
        <v>2690</v>
      </c>
      <c r="L148">
        <v>0</v>
      </c>
      <c r="M148">
        <v>756</v>
      </c>
      <c r="N148">
        <v>764</v>
      </c>
      <c r="O148">
        <v>1282</v>
      </c>
      <c r="P148">
        <v>388</v>
      </c>
      <c r="Q148">
        <v>1128</v>
      </c>
      <c r="R148">
        <v>1903</v>
      </c>
      <c r="S148">
        <v>1081</v>
      </c>
      <c r="T148">
        <v>1555</v>
      </c>
      <c r="U148">
        <v>1443</v>
      </c>
      <c r="V148">
        <v>1266</v>
      </c>
      <c r="W148">
        <v>390</v>
      </c>
    </row>
    <row r="149" spans="2:23" ht="39.75" customHeight="1" x14ac:dyDescent="0.25">
      <c r="B149" s="115"/>
      <c r="C149" s="113"/>
      <c r="D149" s="28" t="s">
        <v>74</v>
      </c>
      <c r="E149">
        <v>14382</v>
      </c>
      <c r="F149">
        <v>10679</v>
      </c>
      <c r="G149">
        <v>9467</v>
      </c>
      <c r="H149">
        <v>7659</v>
      </c>
      <c r="I149">
        <v>9196</v>
      </c>
      <c r="J149">
        <v>5343</v>
      </c>
      <c r="K149">
        <v>15824</v>
      </c>
      <c r="L149">
        <v>4999</v>
      </c>
      <c r="M149">
        <v>11372</v>
      </c>
      <c r="N149">
        <v>3078</v>
      </c>
      <c r="O149">
        <v>4758</v>
      </c>
      <c r="P149">
        <v>4334</v>
      </c>
      <c r="Q149">
        <v>4304</v>
      </c>
      <c r="R149">
        <v>5822</v>
      </c>
      <c r="S149">
        <v>4109</v>
      </c>
      <c r="T149">
        <v>3903</v>
      </c>
      <c r="U149">
        <v>3313</v>
      </c>
      <c r="V149">
        <v>5197</v>
      </c>
      <c r="W149">
        <v>6606</v>
      </c>
    </row>
    <row r="150" spans="2:23" ht="39.75" customHeight="1" x14ac:dyDescent="0.25">
      <c r="B150" s="115"/>
      <c r="C150" s="113"/>
      <c r="D150" s="28" t="s">
        <v>75</v>
      </c>
      <c r="E150">
        <v>117820</v>
      </c>
      <c r="F150">
        <v>115757</v>
      </c>
      <c r="G150">
        <v>116236</v>
      </c>
      <c r="H150">
        <v>120007</v>
      </c>
      <c r="I150">
        <v>123611</v>
      </c>
      <c r="J150">
        <v>127068</v>
      </c>
      <c r="K150">
        <v>249222</v>
      </c>
      <c r="L150">
        <v>134681</v>
      </c>
      <c r="M150">
        <v>121130</v>
      </c>
      <c r="N150">
        <v>127867</v>
      </c>
      <c r="O150">
        <v>107479</v>
      </c>
      <c r="P150">
        <v>114308</v>
      </c>
      <c r="Q150">
        <v>117085</v>
      </c>
      <c r="R150">
        <v>119689</v>
      </c>
      <c r="S150">
        <v>124837</v>
      </c>
      <c r="T150">
        <v>124895</v>
      </c>
      <c r="U150">
        <v>133824</v>
      </c>
      <c r="V150">
        <v>153093</v>
      </c>
      <c r="W150">
        <v>155539</v>
      </c>
    </row>
    <row r="151" spans="2:23" ht="39.75" customHeight="1" x14ac:dyDescent="0.25">
      <c r="B151" s="115"/>
      <c r="C151" s="113"/>
      <c r="D151" s="28" t="s">
        <v>76</v>
      </c>
      <c r="E151">
        <v>860058</v>
      </c>
      <c r="F151">
        <v>913105</v>
      </c>
      <c r="G151">
        <v>929863</v>
      </c>
      <c r="H151">
        <v>907118</v>
      </c>
      <c r="I151">
        <v>775404</v>
      </c>
      <c r="J151">
        <v>709679</v>
      </c>
      <c r="K151">
        <v>1621223</v>
      </c>
      <c r="L151">
        <v>652989</v>
      </c>
      <c r="M151">
        <v>624746</v>
      </c>
      <c r="N151">
        <v>647577</v>
      </c>
      <c r="O151">
        <v>669048</v>
      </c>
      <c r="P151">
        <v>722594</v>
      </c>
      <c r="Q151">
        <v>771615</v>
      </c>
      <c r="R151">
        <v>782901</v>
      </c>
      <c r="S151">
        <v>823284</v>
      </c>
      <c r="T151">
        <v>732941</v>
      </c>
      <c r="U151">
        <v>753907</v>
      </c>
      <c r="V151">
        <v>788080</v>
      </c>
      <c r="W151">
        <v>824184</v>
      </c>
    </row>
    <row r="152" spans="2:23" ht="39.75" customHeight="1" x14ac:dyDescent="0.25">
      <c r="B152" s="115"/>
      <c r="C152" s="113"/>
      <c r="D152" s="28" t="s">
        <v>77</v>
      </c>
      <c r="E152">
        <v>1764</v>
      </c>
      <c r="F152">
        <v>1563</v>
      </c>
      <c r="G152">
        <v>441</v>
      </c>
      <c r="H152">
        <v>402</v>
      </c>
      <c r="I152">
        <v>1105</v>
      </c>
      <c r="J152">
        <v>1805</v>
      </c>
      <c r="K152">
        <v>2526</v>
      </c>
      <c r="L152">
        <v>1375</v>
      </c>
      <c r="M152">
        <v>1343</v>
      </c>
      <c r="N152">
        <v>494</v>
      </c>
      <c r="O152">
        <v>467</v>
      </c>
      <c r="P152">
        <v>0</v>
      </c>
      <c r="Q152">
        <v>864</v>
      </c>
      <c r="R152">
        <v>0</v>
      </c>
      <c r="S152">
        <v>337</v>
      </c>
      <c r="T152">
        <v>721</v>
      </c>
      <c r="U152">
        <v>402</v>
      </c>
      <c r="V152">
        <v>368</v>
      </c>
      <c r="W152">
        <v>2641</v>
      </c>
    </row>
    <row r="153" spans="2:23" ht="39.75" customHeight="1" x14ac:dyDescent="0.25">
      <c r="B153" s="115"/>
      <c r="C153" s="113" t="s">
        <v>18</v>
      </c>
      <c r="D153" s="28" t="s">
        <v>71</v>
      </c>
      <c r="E153">
        <v>27847</v>
      </c>
      <c r="F153">
        <v>36316</v>
      </c>
      <c r="G153">
        <v>32029</v>
      </c>
      <c r="H153">
        <v>33392</v>
      </c>
      <c r="I153">
        <v>36393</v>
      </c>
      <c r="J153">
        <v>40102</v>
      </c>
      <c r="K153">
        <v>68338</v>
      </c>
      <c r="L153">
        <v>30834</v>
      </c>
      <c r="M153">
        <v>32854</v>
      </c>
      <c r="N153">
        <v>33613</v>
      </c>
      <c r="O153">
        <v>32280</v>
      </c>
      <c r="P153">
        <v>39068</v>
      </c>
      <c r="Q153">
        <v>35335</v>
      </c>
      <c r="R153">
        <v>48177</v>
      </c>
      <c r="S153">
        <v>40166</v>
      </c>
      <c r="T153">
        <v>41905</v>
      </c>
      <c r="U153">
        <v>35556</v>
      </c>
      <c r="V153">
        <v>36314</v>
      </c>
      <c r="W153">
        <v>39438</v>
      </c>
    </row>
    <row r="154" spans="2:23" ht="39.75" customHeight="1" x14ac:dyDescent="0.25">
      <c r="B154" s="115"/>
      <c r="C154" s="113"/>
      <c r="D154" s="28" t="s">
        <v>72</v>
      </c>
      <c r="E154">
        <v>69281</v>
      </c>
      <c r="F154">
        <v>69002</v>
      </c>
      <c r="G154">
        <v>75150</v>
      </c>
      <c r="H154">
        <v>78397</v>
      </c>
      <c r="I154">
        <v>67989</v>
      </c>
      <c r="J154">
        <v>68331</v>
      </c>
      <c r="K154">
        <v>136892</v>
      </c>
      <c r="L154">
        <v>60495</v>
      </c>
      <c r="M154">
        <v>68655</v>
      </c>
      <c r="N154">
        <v>67527</v>
      </c>
      <c r="O154">
        <v>78442</v>
      </c>
      <c r="P154">
        <v>76574</v>
      </c>
      <c r="Q154">
        <v>76770</v>
      </c>
      <c r="R154">
        <v>71640</v>
      </c>
      <c r="S154">
        <v>74110</v>
      </c>
      <c r="T154">
        <v>73161</v>
      </c>
      <c r="U154">
        <v>72873</v>
      </c>
      <c r="V154">
        <v>71705</v>
      </c>
      <c r="W154">
        <v>86763</v>
      </c>
    </row>
    <row r="155" spans="2:23" ht="39.75" customHeight="1" x14ac:dyDescent="0.25">
      <c r="B155" s="115"/>
      <c r="C155" s="113"/>
      <c r="D155" s="28" t="s">
        <v>73</v>
      </c>
      <c r="E155">
        <v>1835</v>
      </c>
      <c r="F155">
        <v>2783</v>
      </c>
      <c r="G155">
        <v>2569</v>
      </c>
      <c r="H155">
        <v>920</v>
      </c>
      <c r="I155">
        <v>988</v>
      </c>
      <c r="J155">
        <v>243</v>
      </c>
      <c r="K155">
        <v>2783</v>
      </c>
      <c r="L155">
        <v>352</v>
      </c>
      <c r="M155">
        <v>406</v>
      </c>
      <c r="N155">
        <v>137</v>
      </c>
      <c r="O155">
        <v>593</v>
      </c>
      <c r="P155">
        <v>0</v>
      </c>
      <c r="Q155">
        <v>860</v>
      </c>
      <c r="R155">
        <v>160</v>
      </c>
      <c r="S155">
        <v>426</v>
      </c>
      <c r="T155">
        <v>366</v>
      </c>
      <c r="U155">
        <v>256</v>
      </c>
      <c r="V155">
        <v>1770</v>
      </c>
      <c r="W155">
        <v>1063</v>
      </c>
    </row>
    <row r="156" spans="2:23" ht="39.75" customHeight="1" x14ac:dyDescent="0.25">
      <c r="B156" s="115"/>
      <c r="C156" s="113"/>
      <c r="D156" s="28" t="s">
        <v>74</v>
      </c>
      <c r="E156">
        <v>21519</v>
      </c>
      <c r="F156">
        <v>17996</v>
      </c>
      <c r="G156">
        <v>16915</v>
      </c>
      <c r="H156">
        <v>13146</v>
      </c>
      <c r="I156">
        <v>10735</v>
      </c>
      <c r="J156">
        <v>12573</v>
      </c>
      <c r="K156">
        <v>28535</v>
      </c>
      <c r="L156">
        <v>13893</v>
      </c>
      <c r="M156">
        <v>8391</v>
      </c>
      <c r="N156">
        <v>7611</v>
      </c>
      <c r="O156">
        <v>10834</v>
      </c>
      <c r="P156">
        <v>7368</v>
      </c>
      <c r="Q156">
        <v>4814</v>
      </c>
      <c r="R156">
        <v>6565</v>
      </c>
      <c r="S156">
        <v>2742</v>
      </c>
      <c r="T156">
        <v>3245</v>
      </c>
      <c r="U156">
        <v>7234</v>
      </c>
      <c r="V156">
        <v>9435</v>
      </c>
      <c r="W156">
        <v>5127</v>
      </c>
    </row>
    <row r="157" spans="2:23" ht="39.75" customHeight="1" x14ac:dyDescent="0.25">
      <c r="B157" s="115"/>
      <c r="C157" s="113"/>
      <c r="D157" s="28" t="s">
        <v>75</v>
      </c>
      <c r="E157">
        <v>129194</v>
      </c>
      <c r="F157">
        <v>132954</v>
      </c>
      <c r="G157">
        <v>124358</v>
      </c>
      <c r="H157">
        <v>137190</v>
      </c>
      <c r="I157">
        <v>140598</v>
      </c>
      <c r="J157">
        <v>144302</v>
      </c>
      <c r="K157">
        <v>292196</v>
      </c>
      <c r="L157">
        <v>156168</v>
      </c>
      <c r="M157">
        <v>136780</v>
      </c>
      <c r="N157">
        <v>132319</v>
      </c>
      <c r="O157">
        <v>151586</v>
      </c>
      <c r="P157">
        <v>136646</v>
      </c>
      <c r="Q157">
        <v>134449</v>
      </c>
      <c r="R157">
        <v>159317</v>
      </c>
      <c r="S157">
        <v>163879</v>
      </c>
      <c r="T157">
        <v>172327</v>
      </c>
      <c r="U157">
        <v>194493</v>
      </c>
      <c r="V157">
        <v>210187</v>
      </c>
      <c r="W157">
        <v>211277</v>
      </c>
    </row>
    <row r="158" spans="2:23" ht="39.75" customHeight="1" x14ac:dyDescent="0.25">
      <c r="B158" s="115"/>
      <c r="C158" s="113"/>
      <c r="D158" s="28" t="s">
        <v>76</v>
      </c>
      <c r="E158">
        <v>568216</v>
      </c>
      <c r="F158">
        <v>620206</v>
      </c>
      <c r="G158">
        <v>655697</v>
      </c>
      <c r="H158">
        <v>667050</v>
      </c>
      <c r="I158">
        <v>624064</v>
      </c>
      <c r="J158">
        <v>576489</v>
      </c>
      <c r="K158">
        <v>1203095</v>
      </c>
      <c r="L158">
        <v>562686</v>
      </c>
      <c r="M158">
        <v>529545</v>
      </c>
      <c r="N158">
        <v>565744</v>
      </c>
      <c r="O158">
        <v>576293</v>
      </c>
      <c r="P158">
        <v>602395</v>
      </c>
      <c r="Q158">
        <v>612942</v>
      </c>
      <c r="R158">
        <v>633845</v>
      </c>
      <c r="S158">
        <v>644053</v>
      </c>
      <c r="T158">
        <v>568028</v>
      </c>
      <c r="U158">
        <v>616437</v>
      </c>
      <c r="V158">
        <v>661619</v>
      </c>
      <c r="W158">
        <v>685894</v>
      </c>
    </row>
    <row r="159" spans="2:23" ht="39.75" customHeight="1" x14ac:dyDescent="0.25">
      <c r="B159" s="115"/>
      <c r="C159" s="113"/>
      <c r="D159" s="28" t="s">
        <v>77</v>
      </c>
      <c r="E159">
        <v>1130</v>
      </c>
      <c r="F159">
        <v>421</v>
      </c>
      <c r="G159">
        <v>0</v>
      </c>
      <c r="H159">
        <v>0</v>
      </c>
      <c r="I159">
        <v>0</v>
      </c>
      <c r="J159">
        <v>0</v>
      </c>
      <c r="K159">
        <v>421</v>
      </c>
      <c r="L159">
        <v>713</v>
      </c>
      <c r="M159">
        <v>1788</v>
      </c>
      <c r="N159">
        <v>0</v>
      </c>
      <c r="O159">
        <v>858</v>
      </c>
      <c r="P159">
        <v>0</v>
      </c>
      <c r="Q159">
        <v>1045</v>
      </c>
      <c r="R159">
        <v>0</v>
      </c>
      <c r="S159">
        <v>0</v>
      </c>
      <c r="T159">
        <v>0</v>
      </c>
      <c r="U159">
        <v>1584</v>
      </c>
      <c r="V159">
        <v>1534</v>
      </c>
      <c r="W159">
        <v>1085</v>
      </c>
    </row>
    <row r="160" spans="2:23" x14ac:dyDescent="0.25">
      <c r="B160" s="30"/>
      <c r="E160" s="13"/>
    </row>
    <row r="161" spans="2:2" x14ac:dyDescent="0.25">
      <c r="B161" s="30"/>
    </row>
    <row r="162" spans="2:2" x14ac:dyDescent="0.25">
      <c r="B162" s="30"/>
    </row>
    <row r="163" spans="2:2" x14ac:dyDescent="0.25">
      <c r="B163" s="30"/>
    </row>
    <row r="164" spans="2:2" x14ac:dyDescent="0.25">
      <c r="B164" s="30"/>
    </row>
    <row r="165" spans="2:2" x14ac:dyDescent="0.25">
      <c r="B165" s="30"/>
    </row>
    <row r="166" spans="2:2" x14ac:dyDescent="0.25">
      <c r="B166" s="30"/>
    </row>
    <row r="167" spans="2:2" x14ac:dyDescent="0.25">
      <c r="B167" s="30"/>
    </row>
    <row r="168" spans="2:2" x14ac:dyDescent="0.25">
      <c r="B168" s="30"/>
    </row>
    <row r="169" spans="2:2" x14ac:dyDescent="0.25">
      <c r="B169" s="30"/>
    </row>
    <row r="170" spans="2:2" x14ac:dyDescent="0.25">
      <c r="B170" s="30"/>
    </row>
    <row r="171" spans="2:2" x14ac:dyDescent="0.25">
      <c r="B171" s="30"/>
    </row>
    <row r="172" spans="2:2" x14ac:dyDescent="0.25">
      <c r="B172" s="30"/>
    </row>
    <row r="173" spans="2:2" x14ac:dyDescent="0.25">
      <c r="B173" s="30"/>
    </row>
  </sheetData>
  <mergeCells count="20">
    <mergeCell ref="C146:C152"/>
    <mergeCell ref="C153:C159"/>
    <mergeCell ref="B146:B159"/>
    <mergeCell ref="B73:B100"/>
    <mergeCell ref="C108:C114"/>
    <mergeCell ref="C115:C121"/>
    <mergeCell ref="C122:C128"/>
    <mergeCell ref="C129:C135"/>
    <mergeCell ref="B108:B135"/>
    <mergeCell ref="C73:C79"/>
    <mergeCell ref="C80:C86"/>
    <mergeCell ref="C87:C93"/>
    <mergeCell ref="C94:C100"/>
    <mergeCell ref="B6:B12"/>
    <mergeCell ref="C25:C31"/>
    <mergeCell ref="C39:C45"/>
    <mergeCell ref="B25:B59"/>
    <mergeCell ref="C32:C38"/>
    <mergeCell ref="C46:C52"/>
    <mergeCell ref="C53:C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79"/>
  <sheetViews>
    <sheetView topLeftCell="A34" workbookViewId="0">
      <selection activeCell="B58" sqref="B58:B65"/>
    </sheetView>
  </sheetViews>
  <sheetFormatPr baseColWidth="10" defaultColWidth="9" defaultRowHeight="15" x14ac:dyDescent="0.25"/>
  <cols>
    <col min="2" max="2" width="46.5703125" customWidth="1"/>
    <col min="3" max="3" width="27.28515625" customWidth="1"/>
    <col min="4" max="23" width="9.85546875" bestFit="1" customWidth="1"/>
    <col min="29" max="29" width="20.42578125" bestFit="1" customWidth="1"/>
    <col min="34" max="34" width="10.7109375" customWidth="1"/>
    <col min="35" max="35" width="15.7109375" customWidth="1"/>
    <col min="36" max="36" width="14.28515625" customWidth="1"/>
    <col min="37" max="37" width="11.85546875" customWidth="1"/>
    <col min="41" max="41" width="15.85546875" bestFit="1" customWidth="1"/>
    <col min="43" max="43" width="15.85546875" bestFit="1" customWidth="1"/>
    <col min="44" max="44" width="13.42578125" customWidth="1"/>
    <col min="45" max="45" width="16.7109375" bestFit="1" customWidth="1"/>
  </cols>
  <sheetData>
    <row r="1" spans="1:22" x14ac:dyDescent="0.25">
      <c r="A1" s="3" t="s">
        <v>99</v>
      </c>
      <c r="B1" s="3" t="s">
        <v>100</v>
      </c>
    </row>
    <row r="3" spans="1:22" x14ac:dyDescent="0.25">
      <c r="B3" s="5"/>
      <c r="C3" s="5"/>
      <c r="D3" s="34">
        <v>2005</v>
      </c>
      <c r="E3" s="35">
        <v>2006</v>
      </c>
      <c r="F3" s="35">
        <v>2007</v>
      </c>
      <c r="G3" s="35">
        <v>2008</v>
      </c>
      <c r="H3" s="35">
        <v>2009</v>
      </c>
      <c r="I3" s="35">
        <v>2010</v>
      </c>
      <c r="J3" s="35">
        <v>2011</v>
      </c>
      <c r="K3" s="35">
        <v>2012</v>
      </c>
      <c r="L3" s="35">
        <v>2013</v>
      </c>
      <c r="M3" s="35">
        <v>2014</v>
      </c>
      <c r="N3" s="35">
        <v>2015</v>
      </c>
      <c r="O3" s="35">
        <v>2016</v>
      </c>
      <c r="P3" s="35">
        <v>2017</v>
      </c>
      <c r="Q3" s="35">
        <v>2018</v>
      </c>
      <c r="R3" s="35">
        <v>2019</v>
      </c>
      <c r="S3" s="35">
        <v>2020</v>
      </c>
      <c r="T3" s="35">
        <v>2021</v>
      </c>
      <c r="U3" s="35">
        <v>2022</v>
      </c>
      <c r="V3" s="35">
        <v>2023</v>
      </c>
    </row>
    <row r="4" spans="1:22" x14ac:dyDescent="0.25">
      <c r="B4" s="123" t="s">
        <v>101</v>
      </c>
      <c r="C4" s="9" t="s">
        <v>102</v>
      </c>
      <c r="D4" s="10">
        <v>1050687</v>
      </c>
      <c r="E4" s="10">
        <v>1121450</v>
      </c>
      <c r="F4" s="10">
        <v>1195329</v>
      </c>
      <c r="G4" s="10">
        <v>1266774</v>
      </c>
      <c r="H4" s="10">
        <v>1208879</v>
      </c>
      <c r="I4" s="10">
        <v>1119595</v>
      </c>
      <c r="J4" s="10">
        <v>1158067</v>
      </c>
      <c r="K4" s="10">
        <v>1102054</v>
      </c>
      <c r="L4" s="10">
        <v>1029585</v>
      </c>
      <c r="M4" s="10">
        <v>1067266</v>
      </c>
      <c r="N4" s="10">
        <v>1080752</v>
      </c>
      <c r="O4" s="10">
        <v>1137436</v>
      </c>
      <c r="P4" s="10">
        <v>1151693</v>
      </c>
      <c r="Q4" s="10">
        <v>1197516</v>
      </c>
      <c r="R4" s="10">
        <v>1246971</v>
      </c>
      <c r="S4" s="10">
        <v>1220001</v>
      </c>
      <c r="T4" s="10">
        <v>1237476</v>
      </c>
      <c r="U4" s="10">
        <v>1357369</v>
      </c>
      <c r="V4" s="13">
        <v>1534547</v>
      </c>
    </row>
    <row r="5" spans="1:22" x14ac:dyDescent="0.25">
      <c r="B5" s="124"/>
      <c r="C5" s="11" t="s">
        <v>103</v>
      </c>
      <c r="D5" s="10">
        <v>619461</v>
      </c>
      <c r="E5" s="10">
        <v>655717</v>
      </c>
      <c r="F5" s="10">
        <v>624489</v>
      </c>
      <c r="G5" s="10">
        <v>558951</v>
      </c>
      <c r="H5" s="10">
        <v>447101</v>
      </c>
      <c r="I5" s="10">
        <v>433415</v>
      </c>
      <c r="J5" s="10">
        <v>419512</v>
      </c>
      <c r="K5" s="10">
        <v>399570</v>
      </c>
      <c r="L5" s="10">
        <v>375886</v>
      </c>
      <c r="M5" s="10">
        <v>399053</v>
      </c>
      <c r="N5" s="10">
        <v>418020</v>
      </c>
      <c r="O5" s="10">
        <v>426161</v>
      </c>
      <c r="P5" s="10">
        <v>475835</v>
      </c>
      <c r="Q5" s="10">
        <v>487404</v>
      </c>
      <c r="R5" s="10">
        <v>497378</v>
      </c>
      <c r="S5" s="10">
        <v>362935</v>
      </c>
      <c r="T5" s="10">
        <v>447039</v>
      </c>
      <c r="U5" s="10">
        <v>441297</v>
      </c>
      <c r="V5" s="13">
        <v>342348</v>
      </c>
    </row>
    <row r="6" spans="1:22" x14ac:dyDescent="0.25">
      <c r="B6" s="125"/>
      <c r="C6" s="11" t="s">
        <v>13</v>
      </c>
      <c r="D6" s="12">
        <v>1670148</v>
      </c>
      <c r="E6" s="12">
        <v>1777167</v>
      </c>
      <c r="F6" s="12">
        <v>1819818</v>
      </c>
      <c r="G6" s="12">
        <v>1825725</v>
      </c>
      <c r="H6" s="12">
        <v>1655980</v>
      </c>
      <c r="I6" s="12">
        <v>1553010</v>
      </c>
      <c r="J6" s="12">
        <v>1577579</v>
      </c>
      <c r="K6" s="12">
        <v>1501624</v>
      </c>
      <c r="L6" s="12">
        <v>1405471</v>
      </c>
      <c r="M6" s="12">
        <v>1466319</v>
      </c>
      <c r="N6" s="12">
        <v>1498772</v>
      </c>
      <c r="O6" s="12">
        <v>1563597</v>
      </c>
      <c r="P6" s="12">
        <v>1627528</v>
      </c>
      <c r="Q6" s="12">
        <v>1684920</v>
      </c>
      <c r="R6" s="12">
        <v>1744349</v>
      </c>
      <c r="S6" s="12">
        <v>1582936</v>
      </c>
      <c r="T6" s="12">
        <v>1684515</v>
      </c>
      <c r="U6" s="12">
        <v>1798666</v>
      </c>
      <c r="V6" s="12">
        <f>SUM(V4:V5)</f>
        <v>1876895</v>
      </c>
    </row>
    <row r="9" spans="1:22" x14ac:dyDescent="0.25">
      <c r="B9" s="123" t="s">
        <v>101</v>
      </c>
      <c r="C9" s="127" t="s">
        <v>104</v>
      </c>
      <c r="D9" s="121">
        <f>D5/D6</f>
        <v>0.37090186019442589</v>
      </c>
      <c r="E9" s="121">
        <f t="shared" ref="E9:V9" si="0">E5/E6</f>
        <v>0.36896757592280299</v>
      </c>
      <c r="F9" s="121">
        <f t="shared" si="0"/>
        <v>0.34316014018984314</v>
      </c>
      <c r="G9" s="121">
        <f t="shared" si="0"/>
        <v>0.30615289816374319</v>
      </c>
      <c r="H9" s="121">
        <f t="shared" si="0"/>
        <v>0.26999178734042684</v>
      </c>
      <c r="I9" s="121">
        <f t="shared" si="0"/>
        <v>0.27908062407840256</v>
      </c>
      <c r="J9" s="121">
        <f t="shared" si="0"/>
        <v>0.26592138967367085</v>
      </c>
      <c r="K9" s="121">
        <f t="shared" si="0"/>
        <v>0.26609191115752012</v>
      </c>
      <c r="L9" s="121">
        <f t="shared" si="0"/>
        <v>0.26744486367915099</v>
      </c>
      <c r="M9" s="121">
        <f t="shared" si="0"/>
        <v>0.27214610190551985</v>
      </c>
      <c r="N9" s="121">
        <f t="shared" si="0"/>
        <v>0.27890833295524603</v>
      </c>
      <c r="O9" s="121">
        <f t="shared" si="0"/>
        <v>0.27255168691165305</v>
      </c>
      <c r="P9" s="121">
        <f t="shared" si="0"/>
        <v>0.29236670582625923</v>
      </c>
      <c r="Q9" s="121">
        <f t="shared" si="0"/>
        <v>0.28927426821451463</v>
      </c>
      <c r="R9" s="121">
        <f t="shared" si="0"/>
        <v>0.28513674729082311</v>
      </c>
      <c r="S9" s="121">
        <f t="shared" si="0"/>
        <v>0.2292796423860472</v>
      </c>
      <c r="T9" s="121">
        <f t="shared" si="0"/>
        <v>0.26538143026331024</v>
      </c>
      <c r="U9" s="121">
        <f t="shared" si="0"/>
        <v>0.24534682926124138</v>
      </c>
      <c r="V9" s="121">
        <f t="shared" si="0"/>
        <v>0.18240125313349975</v>
      </c>
    </row>
    <row r="10" spans="1:22" x14ac:dyDescent="0.25">
      <c r="B10" s="124"/>
      <c r="C10" s="127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ht="30.75" customHeight="1" x14ac:dyDescent="0.25">
      <c r="B11" s="125"/>
      <c r="C11" s="127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7" spans="1:23" s="29" customFormat="1" x14ac:dyDescent="0.25"/>
    <row r="19" spans="1:23" x14ac:dyDescent="0.25">
      <c r="A19" s="3" t="s">
        <v>105</v>
      </c>
      <c r="B19" s="3" t="s">
        <v>106</v>
      </c>
    </row>
    <row r="21" spans="1:23" x14ac:dyDescent="0.25">
      <c r="E21" s="37">
        <v>2005</v>
      </c>
      <c r="F21" s="38">
        <v>2006</v>
      </c>
      <c r="G21" s="38">
        <v>2007</v>
      </c>
      <c r="H21" s="38">
        <v>2008</v>
      </c>
      <c r="I21" s="38">
        <v>2009</v>
      </c>
      <c r="J21" s="38">
        <v>2010</v>
      </c>
      <c r="K21" s="38">
        <v>2011</v>
      </c>
      <c r="L21" s="38">
        <v>2012</v>
      </c>
      <c r="M21" s="38">
        <v>2013</v>
      </c>
      <c r="N21" s="38">
        <v>2014</v>
      </c>
      <c r="O21" s="38">
        <v>2015</v>
      </c>
      <c r="P21" s="38">
        <v>2016</v>
      </c>
      <c r="Q21" s="38">
        <v>2017</v>
      </c>
      <c r="R21" s="38">
        <v>2018</v>
      </c>
      <c r="S21" s="38">
        <v>2019</v>
      </c>
      <c r="T21" s="38">
        <v>2020</v>
      </c>
      <c r="U21" s="38">
        <v>2021</v>
      </c>
      <c r="V21" s="38">
        <v>2022</v>
      </c>
      <c r="W21" s="38">
        <v>2023</v>
      </c>
    </row>
    <row r="22" spans="1:23" ht="24.75" customHeight="1" x14ac:dyDescent="0.25">
      <c r="B22" s="107" t="s">
        <v>101</v>
      </c>
      <c r="C22" s="126" t="s">
        <v>107</v>
      </c>
      <c r="D22" s="36" t="s">
        <v>102</v>
      </c>
      <c r="E22" s="41">
        <v>221757</v>
      </c>
      <c r="F22" s="41">
        <v>229706</v>
      </c>
      <c r="G22" s="41">
        <v>235679</v>
      </c>
      <c r="H22" s="41">
        <v>242195</v>
      </c>
      <c r="I22" s="41">
        <v>212132</v>
      </c>
      <c r="J22" s="41">
        <v>162786</v>
      </c>
      <c r="K22" s="41">
        <v>155834</v>
      </c>
      <c r="L22" s="41">
        <v>130255</v>
      </c>
      <c r="M22" s="41">
        <v>105366</v>
      </c>
      <c r="N22" s="41">
        <v>94832</v>
      </c>
      <c r="O22" s="41">
        <v>94098</v>
      </c>
      <c r="P22" s="41">
        <v>101207</v>
      </c>
      <c r="Q22" s="41">
        <v>100624</v>
      </c>
      <c r="R22" s="41">
        <v>101699</v>
      </c>
      <c r="S22" s="41">
        <v>114316</v>
      </c>
      <c r="T22" s="41">
        <v>102918</v>
      </c>
      <c r="U22" s="41">
        <v>96644</v>
      </c>
      <c r="V22" s="41">
        <v>136527</v>
      </c>
      <c r="W22" s="41">
        <v>190912</v>
      </c>
    </row>
    <row r="23" spans="1:23" ht="24.75" customHeight="1" x14ac:dyDescent="0.25">
      <c r="B23" s="107"/>
      <c r="C23" s="126"/>
      <c r="D23" s="36" t="s">
        <v>103</v>
      </c>
      <c r="E23" s="41">
        <v>272703</v>
      </c>
      <c r="F23" s="41">
        <v>289586</v>
      </c>
      <c r="G23" s="41">
        <v>275112</v>
      </c>
      <c r="H23" s="41">
        <v>222185</v>
      </c>
      <c r="I23" s="41">
        <v>168425</v>
      </c>
      <c r="J23" s="41">
        <v>164733</v>
      </c>
      <c r="K23" s="41">
        <v>126617</v>
      </c>
      <c r="L23" s="41">
        <v>124479</v>
      </c>
      <c r="M23" s="41">
        <v>107635</v>
      </c>
      <c r="N23" s="41">
        <v>118040</v>
      </c>
      <c r="O23" s="41">
        <v>119735</v>
      </c>
      <c r="P23" s="41">
        <v>130417</v>
      </c>
      <c r="Q23" s="41">
        <v>158785</v>
      </c>
      <c r="R23" s="41">
        <v>167235</v>
      </c>
      <c r="S23" s="41">
        <v>141166</v>
      </c>
      <c r="T23" s="41">
        <v>117042</v>
      </c>
      <c r="U23" s="41">
        <v>146645</v>
      </c>
      <c r="V23" s="41">
        <v>155104</v>
      </c>
      <c r="W23" s="41">
        <v>116274</v>
      </c>
    </row>
    <row r="24" spans="1:23" ht="24.75" customHeight="1" x14ac:dyDescent="0.25">
      <c r="B24" s="107"/>
      <c r="C24" s="126" t="s">
        <v>108</v>
      </c>
      <c r="D24" s="36" t="s">
        <v>102</v>
      </c>
      <c r="E24" s="41">
        <v>472601</v>
      </c>
      <c r="F24" s="41">
        <v>503561</v>
      </c>
      <c r="G24" s="41">
        <v>552209</v>
      </c>
      <c r="H24" s="41">
        <v>581457</v>
      </c>
      <c r="I24" s="41">
        <v>561392</v>
      </c>
      <c r="J24" s="41">
        <v>539278</v>
      </c>
      <c r="K24" s="41">
        <v>555745</v>
      </c>
      <c r="L24" s="41">
        <v>515073</v>
      </c>
      <c r="M24" s="41">
        <v>502447</v>
      </c>
      <c r="N24" s="41">
        <v>505094</v>
      </c>
      <c r="O24" s="41">
        <v>503261</v>
      </c>
      <c r="P24" s="41">
        <v>520010</v>
      </c>
      <c r="Q24" s="41">
        <v>522094</v>
      </c>
      <c r="R24" s="41">
        <v>527830</v>
      </c>
      <c r="S24" s="41">
        <v>520712</v>
      </c>
      <c r="T24" s="41">
        <v>495336</v>
      </c>
      <c r="U24" s="41">
        <v>491206</v>
      </c>
      <c r="V24" s="41">
        <v>510672</v>
      </c>
      <c r="W24" s="41">
        <v>575324</v>
      </c>
    </row>
    <row r="25" spans="1:23" ht="24.75" customHeight="1" x14ac:dyDescent="0.25">
      <c r="B25" s="107"/>
      <c r="C25" s="126"/>
      <c r="D25" s="36" t="s">
        <v>103</v>
      </c>
      <c r="E25" s="41">
        <v>250413</v>
      </c>
      <c r="F25" s="41">
        <v>268884</v>
      </c>
      <c r="G25" s="41">
        <v>249835</v>
      </c>
      <c r="H25" s="41">
        <v>236715</v>
      </c>
      <c r="I25" s="41">
        <v>195572</v>
      </c>
      <c r="J25" s="41">
        <v>182770</v>
      </c>
      <c r="K25" s="41">
        <v>202693</v>
      </c>
      <c r="L25" s="41">
        <v>194471</v>
      </c>
      <c r="M25" s="41">
        <v>177150</v>
      </c>
      <c r="N25" s="41">
        <v>187426</v>
      </c>
      <c r="O25" s="41">
        <v>189239</v>
      </c>
      <c r="P25" s="41">
        <v>182574</v>
      </c>
      <c r="Q25" s="41">
        <v>191713</v>
      </c>
      <c r="R25" s="41">
        <v>198303</v>
      </c>
      <c r="S25" s="41">
        <v>202971</v>
      </c>
      <c r="T25" s="41">
        <v>126532</v>
      </c>
      <c r="U25" s="41">
        <v>178706</v>
      </c>
      <c r="V25" s="41">
        <v>165848</v>
      </c>
      <c r="W25" s="41">
        <v>112582</v>
      </c>
    </row>
    <row r="26" spans="1:23" ht="24.75" customHeight="1" x14ac:dyDescent="0.25">
      <c r="B26" s="107"/>
      <c r="C26" s="126" t="s">
        <v>109</v>
      </c>
      <c r="D26" s="36" t="s">
        <v>102</v>
      </c>
      <c r="E26" s="41">
        <v>235414</v>
      </c>
      <c r="F26" s="41">
        <v>265363</v>
      </c>
      <c r="G26" s="41">
        <v>267847</v>
      </c>
      <c r="H26" s="41">
        <v>287864</v>
      </c>
      <c r="I26" s="41">
        <v>278917</v>
      </c>
      <c r="J26" s="41">
        <v>283973</v>
      </c>
      <c r="K26" s="41">
        <v>304219</v>
      </c>
      <c r="L26" s="41">
        <v>307173</v>
      </c>
      <c r="M26" s="41">
        <v>276409</v>
      </c>
      <c r="N26" s="41">
        <v>295522</v>
      </c>
      <c r="O26" s="41">
        <v>314600</v>
      </c>
      <c r="P26" s="41">
        <v>326780</v>
      </c>
      <c r="Q26" s="41">
        <v>324976</v>
      </c>
      <c r="R26" s="41">
        <v>353999</v>
      </c>
      <c r="S26" s="41">
        <v>380682</v>
      </c>
      <c r="T26" s="41">
        <v>392589</v>
      </c>
      <c r="U26" s="41">
        <v>408695</v>
      </c>
      <c r="V26" s="41">
        <v>440692</v>
      </c>
      <c r="W26" s="41">
        <v>456825</v>
      </c>
    </row>
    <row r="27" spans="1:23" ht="24.75" customHeight="1" x14ac:dyDescent="0.25">
      <c r="B27" s="107"/>
      <c r="C27" s="126"/>
      <c r="D27" s="36" t="s">
        <v>103</v>
      </c>
      <c r="E27" s="41">
        <v>70735</v>
      </c>
      <c r="F27" s="41">
        <v>71470</v>
      </c>
      <c r="G27" s="41">
        <v>71879</v>
      </c>
      <c r="H27" s="41">
        <v>73789</v>
      </c>
      <c r="I27" s="41">
        <v>60617</v>
      </c>
      <c r="J27" s="41">
        <v>72047</v>
      </c>
      <c r="K27" s="41">
        <v>70538</v>
      </c>
      <c r="L27" s="41">
        <v>60280</v>
      </c>
      <c r="M27" s="41">
        <v>72150</v>
      </c>
      <c r="N27" s="41">
        <v>73997</v>
      </c>
      <c r="O27" s="41">
        <v>82969</v>
      </c>
      <c r="P27" s="41">
        <v>84119</v>
      </c>
      <c r="Q27" s="41">
        <v>91458</v>
      </c>
      <c r="R27" s="41">
        <v>91441</v>
      </c>
      <c r="S27" s="41">
        <v>109183</v>
      </c>
      <c r="T27" s="41">
        <v>84013</v>
      </c>
      <c r="U27" s="41">
        <v>89382</v>
      </c>
      <c r="V27" s="41">
        <v>87850</v>
      </c>
      <c r="W27" s="41">
        <v>74434</v>
      </c>
    </row>
    <row r="28" spans="1:23" ht="24.75" customHeight="1" x14ac:dyDescent="0.25">
      <c r="B28" s="107"/>
      <c r="C28" s="126" t="s">
        <v>110</v>
      </c>
      <c r="D28" s="36" t="s">
        <v>102</v>
      </c>
      <c r="E28" s="41">
        <v>120915</v>
      </c>
      <c r="F28" s="41">
        <v>122820</v>
      </c>
      <c r="G28" s="41">
        <v>139594</v>
      </c>
      <c r="H28" s="41">
        <v>155258</v>
      </c>
      <c r="I28" s="41">
        <v>156438</v>
      </c>
      <c r="J28" s="41">
        <v>133558</v>
      </c>
      <c r="K28" s="41">
        <v>142269</v>
      </c>
      <c r="L28" s="41">
        <v>149553</v>
      </c>
      <c r="M28" s="41">
        <v>145363</v>
      </c>
      <c r="N28" s="41">
        <v>171817</v>
      </c>
      <c r="O28" s="41">
        <v>168793</v>
      </c>
      <c r="P28" s="41">
        <v>189439</v>
      </c>
      <c r="Q28" s="41">
        <v>203999</v>
      </c>
      <c r="R28" s="41">
        <v>213988</v>
      </c>
      <c r="S28" s="41">
        <v>231262</v>
      </c>
      <c r="T28" s="41">
        <v>229158</v>
      </c>
      <c r="U28" s="41">
        <v>240932</v>
      </c>
      <c r="V28" s="41">
        <v>269478</v>
      </c>
      <c r="W28" s="41">
        <v>292650</v>
      </c>
    </row>
    <row r="29" spans="1:23" ht="24.75" customHeight="1" x14ac:dyDescent="0.25">
      <c r="B29" s="107"/>
      <c r="C29" s="126"/>
      <c r="D29" s="36" t="s">
        <v>103</v>
      </c>
      <c r="E29" s="41">
        <v>25611</v>
      </c>
      <c r="F29" s="41">
        <v>25778</v>
      </c>
      <c r="G29" s="41">
        <v>27664</v>
      </c>
      <c r="H29" s="41">
        <v>26262</v>
      </c>
      <c r="I29" s="41">
        <v>22487</v>
      </c>
      <c r="J29" s="41">
        <v>13864</v>
      </c>
      <c r="K29" s="41">
        <v>19665</v>
      </c>
      <c r="L29" s="41">
        <v>20339</v>
      </c>
      <c r="M29" s="41">
        <v>18951</v>
      </c>
      <c r="N29" s="41">
        <v>19591</v>
      </c>
      <c r="O29" s="41">
        <v>26077</v>
      </c>
      <c r="P29" s="41">
        <v>29050</v>
      </c>
      <c r="Q29" s="41">
        <v>33880</v>
      </c>
      <c r="R29" s="41">
        <v>30426</v>
      </c>
      <c r="S29" s="41">
        <v>44058</v>
      </c>
      <c r="T29" s="41">
        <v>35348</v>
      </c>
      <c r="U29" s="41">
        <v>32306</v>
      </c>
      <c r="V29" s="41">
        <v>32495</v>
      </c>
      <c r="W29" s="41">
        <v>37478</v>
      </c>
    </row>
    <row r="30" spans="1:23" ht="24.75" customHeight="1" x14ac:dyDescent="0.25">
      <c r="B30" s="107"/>
      <c r="C30" s="126" t="s">
        <v>111</v>
      </c>
      <c r="D30" s="36" t="s">
        <v>102</v>
      </c>
      <c r="E30" s="13">
        <v>4398</v>
      </c>
      <c r="F30" s="13">
        <v>2203</v>
      </c>
      <c r="G30" s="13">
        <v>6101</v>
      </c>
      <c r="H30" s="13">
        <v>3021</v>
      </c>
      <c r="I30" s="13">
        <v>6245</v>
      </c>
      <c r="J30" s="13">
        <v>2903</v>
      </c>
      <c r="K30" s="13">
        <v>4130</v>
      </c>
      <c r="L30" s="13">
        <v>4901</v>
      </c>
      <c r="M30" s="13">
        <v>5059</v>
      </c>
      <c r="N30" s="13">
        <v>6604</v>
      </c>
      <c r="O30" s="13">
        <v>4939</v>
      </c>
      <c r="P30" s="13">
        <v>9249</v>
      </c>
      <c r="Q30" s="13">
        <v>7835</v>
      </c>
      <c r="R30" s="13">
        <v>9731</v>
      </c>
      <c r="S30" s="13">
        <v>9847</v>
      </c>
      <c r="T30" s="13">
        <v>11025</v>
      </c>
      <c r="U30" s="13">
        <v>12670</v>
      </c>
      <c r="V30" s="13">
        <v>11706</v>
      </c>
      <c r="W30" s="41">
        <v>18835</v>
      </c>
    </row>
    <row r="31" spans="1:23" ht="24.75" customHeight="1" x14ac:dyDescent="0.25">
      <c r="B31" s="107"/>
      <c r="C31" s="126"/>
      <c r="D31" s="36" t="s">
        <v>103</v>
      </c>
      <c r="E31" s="13">
        <v>741</v>
      </c>
      <c r="F31" s="13">
        <v>2651</v>
      </c>
      <c r="G31" s="13">
        <v>235</v>
      </c>
      <c r="H31" s="13">
        <v>2619</v>
      </c>
      <c r="I31" s="13">
        <v>1452</v>
      </c>
      <c r="J31" s="13">
        <v>1625</v>
      </c>
      <c r="K31" s="13">
        <v>2004</v>
      </c>
      <c r="L31" s="13">
        <v>0</v>
      </c>
      <c r="M31" s="13">
        <v>1671</v>
      </c>
      <c r="N31" s="13">
        <v>583</v>
      </c>
      <c r="O31" s="13">
        <v>695</v>
      </c>
      <c r="P31" s="13">
        <v>3099</v>
      </c>
      <c r="Q31" s="13">
        <v>730</v>
      </c>
      <c r="R31" s="13">
        <v>1101</v>
      </c>
      <c r="S31" s="13">
        <v>1857</v>
      </c>
      <c r="T31" s="13">
        <v>4231</v>
      </c>
      <c r="U31" s="13">
        <v>1476</v>
      </c>
      <c r="V31" s="13">
        <v>2607</v>
      </c>
      <c r="W31" s="41">
        <v>1579</v>
      </c>
    </row>
    <row r="32" spans="1:23" ht="24.75" customHeight="1" x14ac:dyDescent="0.25"/>
    <row r="35" spans="1:44" s="29" customFormat="1" x14ac:dyDescent="0.25"/>
    <row r="38" spans="1:44" x14ac:dyDescent="0.25">
      <c r="A38" s="3" t="s">
        <v>112</v>
      </c>
      <c r="B38" s="3" t="s">
        <v>113</v>
      </c>
    </row>
    <row r="40" spans="1:44" x14ac:dyDescent="0.25">
      <c r="E40" s="37">
        <v>2005</v>
      </c>
      <c r="F40" s="38">
        <v>2006</v>
      </c>
      <c r="G40" s="38">
        <v>2007</v>
      </c>
      <c r="H40" s="38">
        <v>2008</v>
      </c>
      <c r="I40" s="38">
        <v>2009</v>
      </c>
      <c r="J40" s="38">
        <v>2010</v>
      </c>
      <c r="K40" s="38">
        <v>2011</v>
      </c>
      <c r="L40" s="38">
        <v>2012</v>
      </c>
      <c r="M40" s="38">
        <v>2013</v>
      </c>
      <c r="N40" s="38">
        <v>2014</v>
      </c>
      <c r="O40" s="38">
        <v>2015</v>
      </c>
      <c r="P40" s="38">
        <v>2016</v>
      </c>
      <c r="Q40" s="38">
        <v>2017</v>
      </c>
      <c r="R40" s="38">
        <v>2018</v>
      </c>
      <c r="S40" s="38">
        <v>2019</v>
      </c>
      <c r="T40" s="38">
        <v>2020</v>
      </c>
      <c r="U40" s="38">
        <v>2021</v>
      </c>
      <c r="V40" s="38">
        <v>2022</v>
      </c>
      <c r="W40" s="38">
        <v>2023</v>
      </c>
    </row>
    <row r="41" spans="1:44" ht="60.75" customHeight="1" x14ac:dyDescent="0.25">
      <c r="B41" s="108" t="s">
        <v>101</v>
      </c>
      <c r="C41" s="122" t="s">
        <v>55</v>
      </c>
      <c r="D41" s="42" t="s">
        <v>102</v>
      </c>
      <c r="E41" s="13">
        <v>468790</v>
      </c>
      <c r="F41" s="13">
        <v>486865</v>
      </c>
      <c r="G41" s="13">
        <v>542579</v>
      </c>
      <c r="H41" s="13">
        <v>556260</v>
      </c>
      <c r="I41" s="13">
        <v>518563</v>
      </c>
      <c r="J41" s="13">
        <v>445222</v>
      </c>
      <c r="K41" s="13">
        <v>447711</v>
      </c>
      <c r="L41" s="13">
        <v>416913</v>
      </c>
      <c r="M41" s="13">
        <v>379061</v>
      </c>
      <c r="N41" s="13">
        <v>376858</v>
      </c>
      <c r="O41" s="13">
        <v>369797</v>
      </c>
      <c r="P41" s="13">
        <f>SUM(D42:G42)</f>
        <v>908004</v>
      </c>
      <c r="Q41" s="13">
        <v>420120</v>
      </c>
      <c r="R41" s="13">
        <v>410781</v>
      </c>
      <c r="S41" s="13">
        <v>406621</v>
      </c>
      <c r="T41" s="13">
        <v>387019</v>
      </c>
      <c r="U41" s="13">
        <v>373987</v>
      </c>
      <c r="V41" s="13">
        <v>451541</v>
      </c>
      <c r="W41" s="13">
        <v>491630</v>
      </c>
    </row>
    <row r="42" spans="1:44" ht="69" customHeight="1" x14ac:dyDescent="0.25">
      <c r="B42" s="109"/>
      <c r="C42" s="122"/>
      <c r="D42" s="42" t="s">
        <v>103</v>
      </c>
      <c r="E42" s="13">
        <v>295910</v>
      </c>
      <c r="F42" s="13">
        <v>312418</v>
      </c>
      <c r="G42" s="13">
        <v>299676</v>
      </c>
      <c r="H42" s="13">
        <v>245100</v>
      </c>
      <c r="I42" s="13">
        <v>194737</v>
      </c>
      <c r="J42" s="13">
        <v>176528</v>
      </c>
      <c r="K42" s="13">
        <v>175954</v>
      </c>
      <c r="L42" s="13">
        <v>169434</v>
      </c>
      <c r="M42" s="13">
        <v>158331</v>
      </c>
      <c r="N42" s="13">
        <v>160507</v>
      </c>
      <c r="O42" s="13">
        <v>183470</v>
      </c>
      <c r="P42" s="13">
        <f>SUM(D43:G43)</f>
        <v>787050</v>
      </c>
      <c r="Q42" s="13">
        <v>193131</v>
      </c>
      <c r="R42" s="13">
        <v>175624</v>
      </c>
      <c r="S42" s="13">
        <v>173314</v>
      </c>
      <c r="T42" s="13">
        <v>122437</v>
      </c>
      <c r="U42" s="13">
        <v>142551</v>
      </c>
      <c r="V42" s="13">
        <v>161648</v>
      </c>
      <c r="W42" s="13">
        <v>106238</v>
      </c>
      <c r="AE42" s="27"/>
      <c r="AF42" s="27"/>
      <c r="AG42" s="27"/>
      <c r="AH42" s="27"/>
      <c r="AI42" s="27"/>
      <c r="AJ42" s="27"/>
      <c r="AK42" s="27"/>
      <c r="AL42" s="27"/>
      <c r="AQ42" s="27"/>
      <c r="AR42" s="43"/>
    </row>
    <row r="43" spans="1:44" ht="55.5" customHeight="1" x14ac:dyDescent="0.25">
      <c r="B43" s="109"/>
      <c r="C43" s="122" t="s">
        <v>56</v>
      </c>
      <c r="D43" s="42" t="s">
        <v>102</v>
      </c>
      <c r="E43" s="13">
        <v>250024</v>
      </c>
      <c r="F43" s="13">
        <v>260656</v>
      </c>
      <c r="G43" s="13">
        <v>276370</v>
      </c>
      <c r="H43" s="13">
        <v>295140</v>
      </c>
      <c r="I43" s="13">
        <v>298730</v>
      </c>
      <c r="J43" s="13">
        <v>264764</v>
      </c>
      <c r="K43" s="13">
        <v>268212</v>
      </c>
      <c r="L43" s="13">
        <v>262896</v>
      </c>
      <c r="M43" s="13">
        <v>221872</v>
      </c>
      <c r="N43" s="13">
        <v>263198</v>
      </c>
      <c r="O43" s="13">
        <v>268967</v>
      </c>
      <c r="P43" s="45">
        <f>SUM(G44:H44)</f>
        <v>321909</v>
      </c>
      <c r="Q43" s="13">
        <v>281083</v>
      </c>
      <c r="R43" s="13">
        <v>282525</v>
      </c>
      <c r="S43" s="13">
        <v>299407</v>
      </c>
      <c r="T43" s="13">
        <v>299198</v>
      </c>
      <c r="U43" s="13">
        <v>288584</v>
      </c>
      <c r="V43" s="13">
        <v>323330</v>
      </c>
      <c r="W43" s="13">
        <v>345034</v>
      </c>
      <c r="AR43" s="43"/>
    </row>
    <row r="44" spans="1:44" ht="63.75" customHeight="1" x14ac:dyDescent="0.25">
      <c r="B44" s="109"/>
      <c r="C44" s="122"/>
      <c r="D44" s="42" t="s">
        <v>103</v>
      </c>
      <c r="E44" s="13">
        <v>169172</v>
      </c>
      <c r="F44" s="13">
        <v>178685</v>
      </c>
      <c r="G44" s="13">
        <v>166417</v>
      </c>
      <c r="H44" s="13">
        <v>155492</v>
      </c>
      <c r="I44" s="13">
        <v>117284</v>
      </c>
      <c r="J44" s="13">
        <v>125586</v>
      </c>
      <c r="K44" s="13">
        <v>109932</v>
      </c>
      <c r="L44" s="13">
        <v>96172</v>
      </c>
      <c r="M44" s="13">
        <v>92126</v>
      </c>
      <c r="N44" s="13">
        <v>100962</v>
      </c>
      <c r="O44" s="13">
        <v>94872</v>
      </c>
      <c r="P44" s="13">
        <f>SUM(G45:H45)</f>
        <v>800875</v>
      </c>
      <c r="Q44" s="13">
        <v>126993</v>
      </c>
      <c r="R44" s="13">
        <v>143516</v>
      </c>
      <c r="S44" s="13">
        <v>137535</v>
      </c>
      <c r="T44" s="13">
        <v>92584</v>
      </c>
      <c r="U44" s="13">
        <v>106970</v>
      </c>
      <c r="V44" s="13">
        <v>90805</v>
      </c>
      <c r="W44" s="13">
        <v>73601</v>
      </c>
    </row>
    <row r="45" spans="1:44" ht="35.25" customHeight="1" x14ac:dyDescent="0.25">
      <c r="B45" s="109"/>
      <c r="C45" s="122" t="s">
        <v>57</v>
      </c>
      <c r="D45" s="42" t="s">
        <v>102</v>
      </c>
      <c r="E45" s="13">
        <v>336271</v>
      </c>
      <c r="F45" s="13">
        <v>376133</v>
      </c>
      <c r="G45" s="13">
        <v>382481</v>
      </c>
      <c r="H45" s="13">
        <v>418394</v>
      </c>
      <c r="I45" s="13">
        <v>397831</v>
      </c>
      <c r="J45" s="13">
        <v>412512</v>
      </c>
      <c r="K45" s="13">
        <v>446273</v>
      </c>
      <c r="L45" s="13">
        <v>427146</v>
      </c>
      <c r="M45" s="13">
        <v>433710</v>
      </c>
      <c r="N45" s="13">
        <v>433815</v>
      </c>
      <c r="O45" s="13">
        <v>446927</v>
      </c>
      <c r="P45" s="13">
        <f>H46</f>
        <v>160978</v>
      </c>
      <c r="Q45" s="13">
        <v>458324</v>
      </c>
      <c r="R45" s="13">
        <v>513940</v>
      </c>
      <c r="S45" s="13">
        <v>550790</v>
      </c>
      <c r="T45" s="13">
        <v>544809</v>
      </c>
      <c r="U45" s="13">
        <v>587574</v>
      </c>
      <c r="V45" s="13">
        <v>594205</v>
      </c>
      <c r="W45" s="13">
        <v>697883</v>
      </c>
    </row>
    <row r="46" spans="1:44" ht="50.25" customHeight="1" x14ac:dyDescent="0.25">
      <c r="B46" s="109"/>
      <c r="C46" s="122"/>
      <c r="D46" s="42" t="s">
        <v>103</v>
      </c>
      <c r="E46" s="13">
        <v>155120</v>
      </c>
      <c r="F46" s="13">
        <v>167264</v>
      </c>
      <c r="G46" s="13">
        <v>158631</v>
      </c>
      <c r="H46" s="13">
        <v>160978</v>
      </c>
      <c r="I46" s="13">
        <v>136531</v>
      </c>
      <c r="J46" s="13">
        <v>132925</v>
      </c>
      <c r="K46" s="13">
        <v>135631</v>
      </c>
      <c r="L46" s="13">
        <v>133965</v>
      </c>
      <c r="M46" s="13">
        <v>127099</v>
      </c>
      <c r="N46" s="13">
        <v>138169</v>
      </c>
      <c r="O46" s="13">
        <v>140373</v>
      </c>
      <c r="P46" s="13">
        <f>H47</f>
        <v>1269794</v>
      </c>
      <c r="Q46" s="13">
        <v>156441</v>
      </c>
      <c r="R46" s="13">
        <v>169366</v>
      </c>
      <c r="S46" s="13">
        <v>188387</v>
      </c>
      <c r="T46" s="13">
        <v>152146</v>
      </c>
      <c r="U46" s="13">
        <v>198992</v>
      </c>
      <c r="V46" s="13">
        <v>191451</v>
      </c>
      <c r="W46" s="13">
        <v>162509</v>
      </c>
    </row>
    <row r="47" spans="1:44" ht="47.25" customHeight="1" x14ac:dyDescent="0.25">
      <c r="B47" s="109"/>
      <c r="C47" s="122" t="s">
        <v>13</v>
      </c>
      <c r="D47" s="42" t="s">
        <v>102</v>
      </c>
      <c r="E47" s="13">
        <f>SUM(E41,E43,E45)</f>
        <v>1055085</v>
      </c>
      <c r="F47" s="13">
        <f t="shared" ref="F47:W47" si="1">SUM(F41,F43,F45)</f>
        <v>1123654</v>
      </c>
      <c r="G47" s="13">
        <f t="shared" si="1"/>
        <v>1201430</v>
      </c>
      <c r="H47" s="13">
        <f t="shared" si="1"/>
        <v>1269794</v>
      </c>
      <c r="I47" s="13">
        <f t="shared" si="1"/>
        <v>1215124</v>
      </c>
      <c r="J47" s="13">
        <f t="shared" si="1"/>
        <v>1122498</v>
      </c>
      <c r="K47" s="13">
        <f t="shared" si="1"/>
        <v>1162196</v>
      </c>
      <c r="L47" s="13">
        <f t="shared" si="1"/>
        <v>1106955</v>
      </c>
      <c r="M47" s="13">
        <f t="shared" si="1"/>
        <v>1034643</v>
      </c>
      <c r="N47" s="13">
        <f t="shared" si="1"/>
        <v>1073871</v>
      </c>
      <c r="O47" s="13">
        <f t="shared" si="1"/>
        <v>1085691</v>
      </c>
      <c r="P47" s="13">
        <f t="shared" si="1"/>
        <v>1390891</v>
      </c>
      <c r="Q47" s="13">
        <f t="shared" si="1"/>
        <v>1159527</v>
      </c>
      <c r="R47" s="13">
        <f t="shared" si="1"/>
        <v>1207246</v>
      </c>
      <c r="S47" s="13">
        <f t="shared" si="1"/>
        <v>1256818</v>
      </c>
      <c r="T47" s="13">
        <f t="shared" si="1"/>
        <v>1231026</v>
      </c>
      <c r="U47" s="13">
        <f t="shared" si="1"/>
        <v>1250145</v>
      </c>
      <c r="V47" s="13">
        <f t="shared" si="1"/>
        <v>1369076</v>
      </c>
      <c r="W47" s="13">
        <f t="shared" si="1"/>
        <v>1534547</v>
      </c>
    </row>
    <row r="48" spans="1:44" ht="60" customHeight="1" x14ac:dyDescent="0.25">
      <c r="B48" s="109"/>
      <c r="C48" s="122"/>
      <c r="D48" s="42" t="s">
        <v>103</v>
      </c>
      <c r="E48" s="13">
        <f>SUM(E42,E44,E46)</f>
        <v>620202</v>
      </c>
      <c r="F48" s="13">
        <f t="shared" ref="F48:W48" si="2">SUM(F42,F44,F46)</f>
        <v>658367</v>
      </c>
      <c r="G48" s="13">
        <f t="shared" si="2"/>
        <v>624724</v>
      </c>
      <c r="H48" s="13">
        <f t="shared" si="2"/>
        <v>561570</v>
      </c>
      <c r="I48" s="13">
        <f t="shared" si="2"/>
        <v>448552</v>
      </c>
      <c r="J48" s="13">
        <f t="shared" si="2"/>
        <v>435039</v>
      </c>
      <c r="K48" s="13">
        <f t="shared" si="2"/>
        <v>421517</v>
      </c>
      <c r="L48" s="13">
        <f t="shared" si="2"/>
        <v>399571</v>
      </c>
      <c r="M48" s="13">
        <f t="shared" si="2"/>
        <v>377556</v>
      </c>
      <c r="N48" s="13">
        <f t="shared" si="2"/>
        <v>399638</v>
      </c>
      <c r="O48" s="13">
        <f t="shared" si="2"/>
        <v>418715</v>
      </c>
      <c r="P48" s="13">
        <f t="shared" si="2"/>
        <v>2857719</v>
      </c>
      <c r="Q48" s="13">
        <f t="shared" si="2"/>
        <v>476565</v>
      </c>
      <c r="R48" s="13">
        <f t="shared" si="2"/>
        <v>488506</v>
      </c>
      <c r="S48" s="13">
        <f t="shared" si="2"/>
        <v>499236</v>
      </c>
      <c r="T48" s="13">
        <f t="shared" si="2"/>
        <v>367167</v>
      </c>
      <c r="U48" s="13">
        <f t="shared" si="2"/>
        <v>448513</v>
      </c>
      <c r="V48" s="13">
        <f t="shared" si="2"/>
        <v>443904</v>
      </c>
      <c r="W48" s="13">
        <f t="shared" si="2"/>
        <v>342348</v>
      </c>
    </row>
    <row r="49" spans="1:23" x14ac:dyDescent="0.25">
      <c r="B49" s="40"/>
    </row>
    <row r="50" spans="1:23" x14ac:dyDescent="0.25">
      <c r="B50" s="39"/>
    </row>
    <row r="51" spans="1:23" s="29" customFormat="1" x14ac:dyDescent="0.25"/>
    <row r="54" spans="1:23" ht="24.75" customHeight="1" x14ac:dyDescent="0.25">
      <c r="A54" s="3" t="s">
        <v>95</v>
      </c>
      <c r="B54" s="3" t="s">
        <v>114</v>
      </c>
    </row>
    <row r="55" spans="1:23" ht="24.75" customHeight="1" x14ac:dyDescent="0.25"/>
    <row r="56" spans="1:23" ht="24.75" customHeight="1" x14ac:dyDescent="0.25"/>
    <row r="57" spans="1:23" ht="24.75" customHeight="1" x14ac:dyDescent="0.25">
      <c r="E57" s="37">
        <v>2005</v>
      </c>
      <c r="F57" s="38">
        <v>2006</v>
      </c>
      <c r="G57" s="38">
        <v>2007</v>
      </c>
      <c r="H57" s="38">
        <v>2008</v>
      </c>
      <c r="I57" s="38">
        <v>2009</v>
      </c>
      <c r="J57" s="38">
        <v>2010</v>
      </c>
      <c r="K57" s="38">
        <v>2011</v>
      </c>
      <c r="L57" s="38">
        <v>2012</v>
      </c>
      <c r="M57" s="38">
        <v>2013</v>
      </c>
      <c r="N57" s="38">
        <v>2014</v>
      </c>
      <c r="O57" s="38">
        <v>2015</v>
      </c>
      <c r="P57" s="38">
        <v>2016</v>
      </c>
      <c r="Q57" s="38">
        <v>2017</v>
      </c>
      <c r="R57" s="38">
        <v>2018</v>
      </c>
      <c r="S57" s="38">
        <v>2019</v>
      </c>
      <c r="T57" s="38">
        <v>2020</v>
      </c>
      <c r="U57" s="38">
        <v>2021</v>
      </c>
      <c r="V57" s="38">
        <v>2022</v>
      </c>
      <c r="W57" s="38">
        <v>2023</v>
      </c>
    </row>
    <row r="58" spans="1:23" ht="30" customHeight="1" x14ac:dyDescent="0.25">
      <c r="B58" s="135" t="s">
        <v>101</v>
      </c>
      <c r="C58" s="134" t="s">
        <v>60</v>
      </c>
      <c r="D58" s="44" t="s">
        <v>102</v>
      </c>
      <c r="E58" s="13">
        <v>967327</v>
      </c>
      <c r="F58" s="13">
        <v>1010195</v>
      </c>
      <c r="G58" s="13">
        <v>1062815</v>
      </c>
      <c r="H58" s="13">
        <v>1099949</v>
      </c>
      <c r="I58" s="13">
        <v>1054144</v>
      </c>
      <c r="J58" s="13">
        <v>987252</v>
      </c>
      <c r="K58" s="13">
        <v>1025625</v>
      </c>
      <c r="L58" s="13">
        <v>970391</v>
      </c>
      <c r="M58" s="13">
        <v>919951</v>
      </c>
      <c r="N58" s="13">
        <v>950274</v>
      </c>
      <c r="O58" s="13">
        <v>953953</v>
      </c>
      <c r="P58" s="13">
        <v>1000061</v>
      </c>
      <c r="Q58" s="13">
        <v>1003086</v>
      </c>
      <c r="R58" s="13">
        <v>1051457</v>
      </c>
      <c r="S58" s="13">
        <v>1092846</v>
      </c>
      <c r="T58" s="13">
        <v>1044216</v>
      </c>
      <c r="U58" s="13">
        <v>1090930</v>
      </c>
      <c r="V58" s="13">
        <v>1164782</v>
      </c>
      <c r="W58" s="13">
        <v>1267715</v>
      </c>
    </row>
    <row r="59" spans="1:23" ht="30" customHeight="1" x14ac:dyDescent="0.25">
      <c r="B59" s="135"/>
      <c r="C59" s="134"/>
      <c r="D59" s="44" t="s">
        <v>103</v>
      </c>
      <c r="E59" s="13">
        <v>416237</v>
      </c>
      <c r="F59" s="13">
        <v>454298</v>
      </c>
      <c r="G59" s="13">
        <v>419482</v>
      </c>
      <c r="H59" s="13">
        <v>378225</v>
      </c>
      <c r="I59" s="13">
        <v>280197</v>
      </c>
      <c r="J59" s="13">
        <v>284497</v>
      </c>
      <c r="K59" s="13">
        <v>291454</v>
      </c>
      <c r="L59" s="13">
        <v>274428</v>
      </c>
      <c r="M59" s="13">
        <v>262725</v>
      </c>
      <c r="N59" s="13">
        <v>292871</v>
      </c>
      <c r="O59" s="13">
        <v>326005</v>
      </c>
      <c r="P59" s="13">
        <v>326307</v>
      </c>
      <c r="Q59" s="13">
        <v>360868</v>
      </c>
      <c r="R59" s="13">
        <v>362677</v>
      </c>
      <c r="S59" s="13">
        <v>371459</v>
      </c>
      <c r="T59" s="13">
        <v>272456</v>
      </c>
      <c r="U59" s="13">
        <v>329911</v>
      </c>
      <c r="V59" s="13">
        <v>332778</v>
      </c>
      <c r="W59" s="13">
        <v>254467</v>
      </c>
    </row>
    <row r="60" spans="1:23" ht="30" customHeight="1" x14ac:dyDescent="0.25">
      <c r="B60" s="135"/>
      <c r="C60" s="134" t="s">
        <v>62</v>
      </c>
      <c r="D60" s="44" t="s">
        <v>102</v>
      </c>
      <c r="E60" s="13">
        <v>5184</v>
      </c>
      <c r="F60" s="13">
        <v>8363</v>
      </c>
      <c r="G60" s="13">
        <v>7907</v>
      </c>
      <c r="H60" s="13">
        <v>8334</v>
      </c>
      <c r="I60" s="13">
        <v>7930</v>
      </c>
      <c r="J60" s="13">
        <v>9554</v>
      </c>
      <c r="K60" s="13">
        <v>14166</v>
      </c>
      <c r="L60" s="13">
        <v>14626</v>
      </c>
      <c r="M60" s="13">
        <v>11528</v>
      </c>
      <c r="N60" s="13">
        <v>15416</v>
      </c>
      <c r="O60" s="13">
        <v>20138</v>
      </c>
      <c r="P60" s="13">
        <v>23497</v>
      </c>
      <c r="Q60" s="13">
        <v>26790</v>
      </c>
      <c r="R60" s="13">
        <v>30400</v>
      </c>
      <c r="S60" s="13">
        <v>28544</v>
      </c>
      <c r="T60" s="13">
        <v>36885</v>
      </c>
      <c r="U60" s="13">
        <v>36442</v>
      </c>
      <c r="V60" s="13">
        <v>46864</v>
      </c>
      <c r="W60" s="13">
        <v>57215</v>
      </c>
    </row>
    <row r="61" spans="1:23" ht="30" customHeight="1" x14ac:dyDescent="0.25">
      <c r="B61" s="135"/>
      <c r="C61" s="134"/>
      <c r="D61" s="44" t="s">
        <v>103</v>
      </c>
      <c r="E61" s="13">
        <v>5346</v>
      </c>
      <c r="F61" s="13">
        <v>7255</v>
      </c>
      <c r="G61" s="13">
        <v>5283</v>
      </c>
      <c r="H61" s="13">
        <v>3126</v>
      </c>
      <c r="I61" s="13">
        <v>5572</v>
      </c>
      <c r="J61" s="13">
        <v>7108</v>
      </c>
      <c r="K61" s="13">
        <v>7707</v>
      </c>
      <c r="L61" s="13">
        <v>7945</v>
      </c>
      <c r="M61" s="13">
        <v>13366</v>
      </c>
      <c r="N61" s="13">
        <v>9194</v>
      </c>
      <c r="O61" s="13">
        <v>11174</v>
      </c>
      <c r="P61" s="13">
        <v>14174</v>
      </c>
      <c r="Q61" s="13">
        <v>19130</v>
      </c>
      <c r="R61" s="13">
        <v>15952</v>
      </c>
      <c r="S61" s="13">
        <v>13157</v>
      </c>
      <c r="T61" s="13">
        <v>14963</v>
      </c>
      <c r="U61" s="13">
        <v>27075</v>
      </c>
      <c r="V61" s="13">
        <v>15402</v>
      </c>
      <c r="W61" s="13">
        <v>17267</v>
      </c>
    </row>
    <row r="62" spans="1:23" ht="30" customHeight="1" x14ac:dyDescent="0.25">
      <c r="B62" s="135"/>
      <c r="C62" s="134" t="s">
        <v>63</v>
      </c>
      <c r="D62" s="44" t="s">
        <v>102</v>
      </c>
      <c r="E62" s="13">
        <v>82574</v>
      </c>
      <c r="F62" s="13">
        <v>105096</v>
      </c>
      <c r="G62" s="13">
        <v>130708</v>
      </c>
      <c r="H62" s="13">
        <v>161512</v>
      </c>
      <c r="I62" s="13">
        <v>153050</v>
      </c>
      <c r="J62" s="13">
        <v>125692</v>
      </c>
      <c r="K62" s="13">
        <v>122406</v>
      </c>
      <c r="L62" s="13">
        <v>121937</v>
      </c>
      <c r="M62" s="13">
        <v>103166</v>
      </c>
      <c r="N62" s="13">
        <v>108181</v>
      </c>
      <c r="O62" s="13">
        <v>111600</v>
      </c>
      <c r="P62" s="13">
        <v>123127</v>
      </c>
      <c r="Q62" s="13">
        <v>129651</v>
      </c>
      <c r="R62" s="13">
        <v>125390</v>
      </c>
      <c r="S62" s="13">
        <v>135428</v>
      </c>
      <c r="T62" s="13">
        <v>149925</v>
      </c>
      <c r="U62" s="13">
        <v>122774</v>
      </c>
      <c r="V62" s="13">
        <v>157430</v>
      </c>
      <c r="W62" s="13">
        <v>209617</v>
      </c>
    </row>
    <row r="63" spans="1:23" ht="30" customHeight="1" x14ac:dyDescent="0.25">
      <c r="B63" s="135"/>
      <c r="C63" s="134"/>
      <c r="D63" s="44" t="s">
        <v>103</v>
      </c>
      <c r="E63" s="13">
        <v>198619</v>
      </c>
      <c r="F63" s="13">
        <v>196815</v>
      </c>
      <c r="G63" s="13">
        <v>199959</v>
      </c>
      <c r="H63" s="13">
        <v>180219</v>
      </c>
      <c r="I63" s="13">
        <v>162784</v>
      </c>
      <c r="J63" s="13">
        <v>143435</v>
      </c>
      <c r="K63" s="13">
        <v>122355</v>
      </c>
      <c r="L63" s="13">
        <v>117197</v>
      </c>
      <c r="M63" s="13">
        <v>101465</v>
      </c>
      <c r="N63" s="13">
        <v>97571</v>
      </c>
      <c r="O63" s="13">
        <v>81536</v>
      </c>
      <c r="P63" s="13">
        <v>88778</v>
      </c>
      <c r="Q63" s="13">
        <v>96567</v>
      </c>
      <c r="R63" s="13">
        <v>109877</v>
      </c>
      <c r="S63" s="13">
        <v>114619</v>
      </c>
      <c r="T63" s="13">
        <v>79746</v>
      </c>
      <c r="U63" s="13">
        <v>91529</v>
      </c>
      <c r="V63" s="13">
        <v>95724</v>
      </c>
      <c r="W63" s="13">
        <v>70614</v>
      </c>
    </row>
    <row r="64" spans="1:23" ht="30" customHeight="1" x14ac:dyDescent="0.25">
      <c r="B64" s="135"/>
      <c r="C64" s="134" t="s">
        <v>64</v>
      </c>
      <c r="D64" s="44" t="s">
        <v>102</v>
      </c>
      <c r="E64" s="13">
        <f>SUM(E58,E60,E62)</f>
        <v>1055085</v>
      </c>
      <c r="F64" s="13">
        <f t="shared" ref="F64:V64" si="3">SUM(F58,F60,F62)</f>
        <v>1123654</v>
      </c>
      <c r="G64" s="13">
        <f t="shared" si="3"/>
        <v>1201430</v>
      </c>
      <c r="H64" s="13">
        <f t="shared" si="3"/>
        <v>1269795</v>
      </c>
      <c r="I64" s="13">
        <f t="shared" si="3"/>
        <v>1215124</v>
      </c>
      <c r="J64" s="13">
        <f t="shared" si="3"/>
        <v>1122498</v>
      </c>
      <c r="K64" s="13">
        <f t="shared" si="3"/>
        <v>1162197</v>
      </c>
      <c r="L64" s="13">
        <f t="shared" si="3"/>
        <v>1106954</v>
      </c>
      <c r="M64" s="13">
        <f t="shared" si="3"/>
        <v>1034645</v>
      </c>
      <c r="N64" s="13">
        <f t="shared" si="3"/>
        <v>1073871</v>
      </c>
      <c r="O64" s="13">
        <f t="shared" si="3"/>
        <v>1085691</v>
      </c>
      <c r="P64" s="13">
        <f t="shared" si="3"/>
        <v>1146685</v>
      </c>
      <c r="Q64" s="13">
        <f t="shared" si="3"/>
        <v>1159527</v>
      </c>
      <c r="R64" s="13">
        <f t="shared" si="3"/>
        <v>1207247</v>
      </c>
      <c r="S64" s="13">
        <f t="shared" si="3"/>
        <v>1256818</v>
      </c>
      <c r="T64" s="13">
        <f t="shared" si="3"/>
        <v>1231026</v>
      </c>
      <c r="U64" s="13">
        <f t="shared" si="3"/>
        <v>1250146</v>
      </c>
      <c r="V64" s="13">
        <f t="shared" si="3"/>
        <v>1369076</v>
      </c>
      <c r="W64" s="14">
        <f>SUM(W58,W60,W62)</f>
        <v>1534547</v>
      </c>
    </row>
    <row r="65" spans="2:23" ht="30" customHeight="1" x14ac:dyDescent="0.25">
      <c r="B65" s="135"/>
      <c r="C65" s="134"/>
      <c r="D65" s="44" t="s">
        <v>103</v>
      </c>
      <c r="E65" s="13">
        <f>SUM(E59,E61,E63)</f>
        <v>620202</v>
      </c>
      <c r="F65" s="13">
        <f t="shared" ref="F65:V65" si="4">SUM(F59,F61,F63)</f>
        <v>658368</v>
      </c>
      <c r="G65" s="13">
        <f t="shared" si="4"/>
        <v>624724</v>
      </c>
      <c r="H65" s="13">
        <f t="shared" si="4"/>
        <v>561570</v>
      </c>
      <c r="I65" s="13">
        <f t="shared" si="4"/>
        <v>448553</v>
      </c>
      <c r="J65" s="13">
        <f t="shared" si="4"/>
        <v>435040</v>
      </c>
      <c r="K65" s="13">
        <f t="shared" si="4"/>
        <v>421516</v>
      </c>
      <c r="L65" s="13">
        <f t="shared" si="4"/>
        <v>399570</v>
      </c>
      <c r="M65" s="13">
        <f t="shared" si="4"/>
        <v>377556</v>
      </c>
      <c r="N65" s="13">
        <f t="shared" si="4"/>
        <v>399636</v>
      </c>
      <c r="O65" s="13">
        <f t="shared" si="4"/>
        <v>418715</v>
      </c>
      <c r="P65" s="13">
        <f t="shared" si="4"/>
        <v>429259</v>
      </c>
      <c r="Q65" s="13">
        <f t="shared" si="4"/>
        <v>476565</v>
      </c>
      <c r="R65" s="13">
        <f t="shared" si="4"/>
        <v>488506</v>
      </c>
      <c r="S65" s="13">
        <f t="shared" si="4"/>
        <v>499235</v>
      </c>
      <c r="T65" s="13">
        <f t="shared" si="4"/>
        <v>367165</v>
      </c>
      <c r="U65" s="13">
        <f t="shared" si="4"/>
        <v>448515</v>
      </c>
      <c r="V65" s="13">
        <f t="shared" si="4"/>
        <v>443904</v>
      </c>
      <c r="W65" s="14">
        <f>SUM(W59,W61,W63)</f>
        <v>342348</v>
      </c>
    </row>
    <row r="67" spans="2:23" s="29" customFormat="1" x14ac:dyDescent="0.25"/>
    <row r="70" spans="2:23" ht="30" customHeight="1" x14ac:dyDescent="0.25">
      <c r="B70" s="5"/>
      <c r="C70" s="5"/>
      <c r="D70" s="5"/>
      <c r="E70" s="34">
        <v>2005</v>
      </c>
      <c r="F70" s="35">
        <v>2006</v>
      </c>
      <c r="G70" s="35">
        <v>2007</v>
      </c>
      <c r="H70" s="35">
        <v>2008</v>
      </c>
      <c r="I70" s="35">
        <v>2009</v>
      </c>
      <c r="J70" s="35">
        <v>2010</v>
      </c>
      <c r="K70" s="35">
        <v>2011</v>
      </c>
      <c r="L70" s="35">
        <v>2012</v>
      </c>
      <c r="M70" s="35">
        <v>2013</v>
      </c>
      <c r="N70" s="35">
        <v>2014</v>
      </c>
      <c r="O70" s="35">
        <v>2015</v>
      </c>
      <c r="P70" s="35">
        <v>2016</v>
      </c>
      <c r="Q70" s="35">
        <v>2017</v>
      </c>
      <c r="R70" s="35">
        <v>2018</v>
      </c>
      <c r="S70" s="35">
        <v>2019</v>
      </c>
      <c r="T70" s="35">
        <v>2020</v>
      </c>
      <c r="U70" s="35">
        <v>2021</v>
      </c>
      <c r="V70" s="35">
        <v>2022</v>
      </c>
      <c r="W70" s="35">
        <v>2023</v>
      </c>
    </row>
    <row r="71" spans="2:23" ht="30" customHeight="1" x14ac:dyDescent="0.25">
      <c r="B71" s="128" t="s">
        <v>101</v>
      </c>
      <c r="C71" s="131" t="s">
        <v>68</v>
      </c>
      <c r="D71" s="9" t="s">
        <v>102</v>
      </c>
      <c r="E71" s="10">
        <v>625134</v>
      </c>
      <c r="F71" s="10">
        <v>664444</v>
      </c>
      <c r="G71" s="10">
        <v>696358</v>
      </c>
      <c r="H71" s="10">
        <v>720545</v>
      </c>
      <c r="I71" s="10">
        <v>655287</v>
      </c>
      <c r="J71" s="10">
        <v>604784</v>
      </c>
      <c r="K71" s="10">
        <v>620697</v>
      </c>
      <c r="L71" s="10">
        <v>588987</v>
      </c>
      <c r="M71" s="10">
        <v>555625</v>
      </c>
      <c r="N71" s="10">
        <v>569449</v>
      </c>
      <c r="O71" s="10">
        <v>561949</v>
      </c>
      <c r="P71" s="10">
        <v>599114</v>
      </c>
      <c r="Q71" s="10">
        <v>627568</v>
      </c>
      <c r="R71" s="10">
        <v>636119</v>
      </c>
      <c r="S71" s="10">
        <v>685241</v>
      </c>
      <c r="T71" s="10">
        <v>663896</v>
      </c>
      <c r="U71" s="10">
        <v>687329</v>
      </c>
      <c r="V71" s="10">
        <v>731591</v>
      </c>
      <c r="W71">
        <v>822061</v>
      </c>
    </row>
    <row r="72" spans="2:23" ht="30" customHeight="1" x14ac:dyDescent="0.25">
      <c r="B72" s="129"/>
      <c r="C72" s="132"/>
      <c r="D72" s="11" t="s">
        <v>103</v>
      </c>
      <c r="E72" s="10">
        <v>349172</v>
      </c>
      <c r="F72" s="10">
        <v>360260</v>
      </c>
      <c r="G72" s="10">
        <v>345001</v>
      </c>
      <c r="H72" s="10">
        <v>303010</v>
      </c>
      <c r="I72" s="10">
        <v>240823</v>
      </c>
      <c r="J72" s="10">
        <v>228627</v>
      </c>
      <c r="K72" s="10">
        <v>217670</v>
      </c>
      <c r="L72" s="10">
        <v>198242</v>
      </c>
      <c r="M72" s="10">
        <v>186472</v>
      </c>
      <c r="N72" s="10">
        <v>202747</v>
      </c>
      <c r="O72" s="10">
        <v>212017</v>
      </c>
      <c r="P72" s="10">
        <v>234066</v>
      </c>
      <c r="Q72" s="10">
        <v>257233</v>
      </c>
      <c r="R72" s="10">
        <v>259997</v>
      </c>
      <c r="S72" s="10">
        <v>257644</v>
      </c>
      <c r="T72" s="10">
        <v>186193</v>
      </c>
      <c r="U72" s="10">
        <v>193192</v>
      </c>
      <c r="V72" s="10">
        <v>203567</v>
      </c>
      <c r="W72">
        <v>157663</v>
      </c>
    </row>
    <row r="73" spans="2:23" ht="30" customHeight="1" x14ac:dyDescent="0.25">
      <c r="B73" s="129"/>
      <c r="C73" s="133"/>
      <c r="D73" s="11" t="s">
        <v>13</v>
      </c>
      <c r="E73" s="12">
        <v>974306</v>
      </c>
      <c r="F73" s="12">
        <v>1024704</v>
      </c>
      <c r="G73" s="12">
        <v>1041359</v>
      </c>
      <c r="H73" s="12">
        <v>1023555</v>
      </c>
      <c r="I73" s="12">
        <v>896110</v>
      </c>
      <c r="J73" s="12">
        <v>833411</v>
      </c>
      <c r="K73" s="12">
        <v>838367</v>
      </c>
      <c r="L73" s="12">
        <v>787229</v>
      </c>
      <c r="M73" s="12">
        <v>742097</v>
      </c>
      <c r="N73" s="12">
        <v>772196</v>
      </c>
      <c r="O73" s="12">
        <v>773966</v>
      </c>
      <c r="P73" s="12">
        <v>833180</v>
      </c>
      <c r="Q73" s="12">
        <v>884801</v>
      </c>
      <c r="R73" s="12">
        <v>896116</v>
      </c>
      <c r="S73" s="12">
        <v>942885</v>
      </c>
      <c r="T73" s="12">
        <v>850089</v>
      </c>
      <c r="U73" s="12">
        <v>880521</v>
      </c>
      <c r="V73" s="12">
        <v>935158</v>
      </c>
      <c r="W73" s="12">
        <f>SUM(W71:W72)</f>
        <v>979724</v>
      </c>
    </row>
    <row r="74" spans="2:23" ht="30" customHeight="1" x14ac:dyDescent="0.25">
      <c r="B74" s="129"/>
      <c r="C74" s="132" t="s">
        <v>12</v>
      </c>
      <c r="D74" s="11" t="s">
        <v>102</v>
      </c>
      <c r="E74" s="10">
        <v>425553</v>
      </c>
      <c r="F74" s="10">
        <v>457006</v>
      </c>
      <c r="G74" s="10">
        <v>498971</v>
      </c>
      <c r="H74" s="10">
        <v>546229</v>
      </c>
      <c r="I74" s="10">
        <v>553592</v>
      </c>
      <c r="J74" s="10">
        <v>514811</v>
      </c>
      <c r="K74" s="10">
        <v>537370</v>
      </c>
      <c r="L74" s="10">
        <v>513066</v>
      </c>
      <c r="M74" s="10">
        <v>473960</v>
      </c>
      <c r="N74" s="10">
        <v>497817</v>
      </c>
      <c r="O74" s="10">
        <v>518803</v>
      </c>
      <c r="P74" s="10">
        <v>538322</v>
      </c>
      <c r="Q74" s="10">
        <v>524125</v>
      </c>
      <c r="R74" s="10">
        <v>561398</v>
      </c>
      <c r="S74" s="10">
        <v>561730</v>
      </c>
      <c r="T74" s="10">
        <v>556105</v>
      </c>
      <c r="U74" s="10">
        <v>550147</v>
      </c>
      <c r="V74" s="10">
        <v>625778</v>
      </c>
      <c r="W74">
        <v>712486</v>
      </c>
    </row>
    <row r="75" spans="2:23" ht="30" customHeight="1" x14ac:dyDescent="0.25">
      <c r="B75" s="129"/>
      <c r="C75" s="132"/>
      <c r="D75" s="11" t="s">
        <v>103</v>
      </c>
      <c r="E75" s="10">
        <v>270290</v>
      </c>
      <c r="F75" s="10">
        <v>295457</v>
      </c>
      <c r="G75" s="10">
        <v>279488</v>
      </c>
      <c r="H75" s="10">
        <v>255941</v>
      </c>
      <c r="I75" s="10">
        <v>206278</v>
      </c>
      <c r="J75" s="10">
        <v>204788</v>
      </c>
      <c r="K75" s="10">
        <v>201843</v>
      </c>
      <c r="L75" s="10">
        <v>201328</v>
      </c>
      <c r="M75" s="10">
        <v>189414</v>
      </c>
      <c r="N75" s="10">
        <v>196306</v>
      </c>
      <c r="O75" s="10">
        <v>206003</v>
      </c>
      <c r="P75" s="10">
        <v>192094</v>
      </c>
      <c r="Q75" s="10">
        <v>218603</v>
      </c>
      <c r="R75" s="10">
        <v>227408</v>
      </c>
      <c r="S75" s="10">
        <v>239734</v>
      </c>
      <c r="T75" s="10">
        <v>176741</v>
      </c>
      <c r="U75" s="10">
        <v>253847</v>
      </c>
      <c r="V75" s="10">
        <v>237730</v>
      </c>
      <c r="W75">
        <v>184685</v>
      </c>
    </row>
    <row r="76" spans="2:23" ht="30" customHeight="1" x14ac:dyDescent="0.25">
      <c r="B76" s="129"/>
      <c r="C76" s="133"/>
      <c r="D76" s="11" t="s">
        <v>13</v>
      </c>
      <c r="E76" s="12">
        <v>695843</v>
      </c>
      <c r="F76" s="12">
        <v>752463</v>
      </c>
      <c r="G76" s="12">
        <v>778459</v>
      </c>
      <c r="H76" s="12">
        <v>802170</v>
      </c>
      <c r="I76" s="12">
        <v>759870</v>
      </c>
      <c r="J76" s="12">
        <v>719599</v>
      </c>
      <c r="K76" s="12">
        <v>739213</v>
      </c>
      <c r="L76" s="12">
        <v>714394</v>
      </c>
      <c r="M76" s="12">
        <v>663374</v>
      </c>
      <c r="N76" s="12">
        <v>694123</v>
      </c>
      <c r="O76" s="12">
        <v>724806</v>
      </c>
      <c r="P76" s="12">
        <v>730416</v>
      </c>
      <c r="Q76" s="12">
        <v>742728</v>
      </c>
      <c r="R76" s="12">
        <v>788806</v>
      </c>
      <c r="S76" s="12">
        <v>801464</v>
      </c>
      <c r="T76" s="12">
        <v>732846</v>
      </c>
      <c r="U76" s="12">
        <v>803994</v>
      </c>
      <c r="V76" s="12">
        <v>863508</v>
      </c>
      <c r="W76" s="12">
        <f>SUM(W74:W75)</f>
        <v>897171</v>
      </c>
    </row>
    <row r="77" spans="2:23" ht="30" customHeight="1" x14ac:dyDescent="0.25">
      <c r="B77" s="129"/>
      <c r="C77" s="132" t="s">
        <v>13</v>
      </c>
      <c r="D77" s="11" t="s">
        <v>102</v>
      </c>
      <c r="E77" s="10">
        <v>1050687</v>
      </c>
      <c r="F77" s="10">
        <v>1121450</v>
      </c>
      <c r="G77" s="10">
        <v>1195329</v>
      </c>
      <c r="H77" s="10">
        <v>1266774</v>
      </c>
      <c r="I77" s="10">
        <v>1208879</v>
      </c>
      <c r="J77" s="10">
        <v>1119595</v>
      </c>
      <c r="K77" s="10">
        <v>1158067</v>
      </c>
      <c r="L77" s="10">
        <v>1102053</v>
      </c>
      <c r="M77" s="10">
        <v>1029585</v>
      </c>
      <c r="N77" s="10">
        <v>1067266</v>
      </c>
      <c r="O77" s="10">
        <v>1080752</v>
      </c>
      <c r="P77" s="10">
        <v>1137436</v>
      </c>
      <c r="Q77" s="10">
        <v>1151693</v>
      </c>
      <c r="R77" s="10">
        <v>1197517</v>
      </c>
      <c r="S77" s="10">
        <v>1246971</v>
      </c>
      <c r="T77" s="10">
        <v>1220001</v>
      </c>
      <c r="U77" s="10">
        <v>1237476</v>
      </c>
      <c r="V77" s="10">
        <v>1357369</v>
      </c>
      <c r="W77" s="10">
        <f>SUM(W71,W74)</f>
        <v>1534547</v>
      </c>
    </row>
    <row r="78" spans="2:23" ht="30" customHeight="1" x14ac:dyDescent="0.25">
      <c r="B78" s="129"/>
      <c r="C78" s="132"/>
      <c r="D78" s="11" t="s">
        <v>103</v>
      </c>
      <c r="E78" s="10">
        <v>619462</v>
      </c>
      <c r="F78" s="10">
        <v>655717</v>
      </c>
      <c r="G78" s="10">
        <v>624489</v>
      </c>
      <c r="H78" s="10">
        <v>558951</v>
      </c>
      <c r="I78" s="10">
        <v>447101</v>
      </c>
      <c r="J78" s="10">
        <v>433415</v>
      </c>
      <c r="K78" s="10">
        <v>419513</v>
      </c>
      <c r="L78" s="10">
        <v>399570</v>
      </c>
      <c r="M78" s="10">
        <v>375886</v>
      </c>
      <c r="N78" s="10">
        <v>399053</v>
      </c>
      <c r="O78" s="10">
        <v>418020</v>
      </c>
      <c r="P78" s="10">
        <v>426160</v>
      </c>
      <c r="Q78" s="10">
        <v>475836</v>
      </c>
      <c r="R78" s="10">
        <v>487405</v>
      </c>
      <c r="S78" s="10">
        <v>497378</v>
      </c>
      <c r="T78" s="10">
        <v>362934</v>
      </c>
      <c r="U78" s="10">
        <v>447039</v>
      </c>
      <c r="V78" s="10">
        <v>441297</v>
      </c>
      <c r="W78" s="10">
        <f>SUM(W72,W75)</f>
        <v>342348</v>
      </c>
    </row>
    <row r="79" spans="2:23" ht="30" customHeight="1" x14ac:dyDescent="0.25">
      <c r="B79" s="130"/>
      <c r="C79" s="133"/>
      <c r="D79" s="11" t="s">
        <v>13</v>
      </c>
      <c r="E79" s="12">
        <v>1670149</v>
      </c>
      <c r="F79" s="12">
        <v>1777167</v>
      </c>
      <c r="G79" s="12">
        <v>1819818</v>
      </c>
      <c r="H79" s="12">
        <v>1825725</v>
      </c>
      <c r="I79" s="12">
        <v>1655980</v>
      </c>
      <c r="J79" s="12">
        <v>1553010</v>
      </c>
      <c r="K79" s="12">
        <v>1577580</v>
      </c>
      <c r="L79" s="12">
        <v>1501623</v>
      </c>
      <c r="M79" s="12">
        <v>1405471</v>
      </c>
      <c r="N79" s="12">
        <v>1466319</v>
      </c>
      <c r="O79" s="12">
        <v>1498772</v>
      </c>
      <c r="P79" s="12">
        <v>1563596</v>
      </c>
      <c r="Q79" s="12">
        <v>1627529</v>
      </c>
      <c r="R79" s="12">
        <v>1684922</v>
      </c>
      <c r="S79" s="12">
        <v>1744349</v>
      </c>
      <c r="T79" s="12">
        <v>1582935</v>
      </c>
      <c r="U79" s="12">
        <v>1684515</v>
      </c>
      <c r="V79" s="12">
        <v>1798666</v>
      </c>
      <c r="W79" s="12">
        <f>SUM(W77:W78)</f>
        <v>1876895</v>
      </c>
    </row>
  </sheetData>
  <mergeCells count="42">
    <mergeCell ref="B71:B79"/>
    <mergeCell ref="C71:C73"/>
    <mergeCell ref="C74:C76"/>
    <mergeCell ref="C77:C79"/>
    <mergeCell ref="C58:C59"/>
    <mergeCell ref="C60:C61"/>
    <mergeCell ref="C62:C63"/>
    <mergeCell ref="C64:C65"/>
    <mergeCell ref="B58:B65"/>
    <mergeCell ref="C47:C48"/>
    <mergeCell ref="B41:B48"/>
    <mergeCell ref="B4:B6"/>
    <mergeCell ref="C22:C23"/>
    <mergeCell ref="C24:C25"/>
    <mergeCell ref="C26:C27"/>
    <mergeCell ref="C28:C29"/>
    <mergeCell ref="C30:C31"/>
    <mergeCell ref="B22:B31"/>
    <mergeCell ref="C41:C42"/>
    <mergeCell ref="C43:C44"/>
    <mergeCell ref="C45:C46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S9:S11"/>
    <mergeCell ref="T9:T11"/>
    <mergeCell ref="U9:U11"/>
    <mergeCell ref="V9:V11"/>
    <mergeCell ref="N9:N11"/>
    <mergeCell ref="O9:O11"/>
    <mergeCell ref="P9:P11"/>
    <mergeCell ref="Q9:Q11"/>
    <mergeCell ref="R9:R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Z208"/>
  <sheetViews>
    <sheetView topLeftCell="B183" workbookViewId="0">
      <selection activeCell="O188" sqref="O188"/>
    </sheetView>
  </sheetViews>
  <sheetFormatPr baseColWidth="10" defaultColWidth="9" defaultRowHeight="15" x14ac:dyDescent="0.25"/>
  <cols>
    <col min="3" max="3" width="19.42578125" customWidth="1"/>
    <col min="4" max="4" width="24" customWidth="1"/>
    <col min="6" max="6" width="24" customWidth="1"/>
    <col min="41" max="41" width="14.85546875" customWidth="1"/>
    <col min="43" max="43" width="21.42578125" customWidth="1"/>
    <col min="44" max="44" width="14.85546875" customWidth="1"/>
    <col min="45" max="45" width="16.140625" customWidth="1"/>
    <col min="50" max="50" width="16.5703125" customWidth="1"/>
    <col min="51" max="52" width="18.28515625" customWidth="1"/>
    <col min="53" max="53" width="16.7109375" bestFit="1" customWidth="1"/>
  </cols>
  <sheetData>
    <row r="3" spans="1:43" x14ac:dyDescent="0.25">
      <c r="A3" s="3" t="s">
        <v>115</v>
      </c>
      <c r="B3" s="4" t="s">
        <v>116</v>
      </c>
    </row>
    <row r="5" spans="1:43" x14ac:dyDescent="0.25">
      <c r="F5" s="34">
        <v>2005</v>
      </c>
      <c r="G5" s="35">
        <v>2006</v>
      </c>
      <c r="H5" s="35">
        <v>2007</v>
      </c>
      <c r="I5" s="35">
        <v>2008</v>
      </c>
      <c r="J5" s="35">
        <v>2009</v>
      </c>
      <c r="K5" s="35">
        <v>2010</v>
      </c>
      <c r="L5" s="35">
        <v>2011</v>
      </c>
      <c r="M5" s="35">
        <v>2012</v>
      </c>
      <c r="N5" s="35">
        <v>2013</v>
      </c>
      <c r="O5" s="35">
        <v>2014</v>
      </c>
      <c r="P5" s="35">
        <v>2015</v>
      </c>
      <c r="Q5" s="35">
        <v>2016</v>
      </c>
      <c r="R5" s="35">
        <v>2017</v>
      </c>
      <c r="S5" s="35">
        <v>2018</v>
      </c>
      <c r="T5" s="35">
        <v>2019</v>
      </c>
      <c r="U5" s="35">
        <v>2020</v>
      </c>
      <c r="V5" s="35">
        <v>2021</v>
      </c>
      <c r="W5" s="35">
        <v>2022</v>
      </c>
      <c r="X5" s="35">
        <v>2023</v>
      </c>
    </row>
    <row r="6" spans="1:43" ht="60" customHeight="1" x14ac:dyDescent="0.25">
      <c r="B6" s="137" t="s">
        <v>101</v>
      </c>
      <c r="C6" s="137"/>
      <c r="D6" s="136" t="s">
        <v>117</v>
      </c>
      <c r="E6" s="136"/>
      <c r="F6">
        <v>88994</v>
      </c>
      <c r="G6">
        <v>66141</v>
      </c>
      <c r="H6">
        <v>87426</v>
      </c>
      <c r="I6">
        <v>64486</v>
      </c>
      <c r="J6">
        <v>70053</v>
      </c>
      <c r="K6">
        <v>55414</v>
      </c>
      <c r="L6">
        <v>121129</v>
      </c>
      <c r="M6">
        <v>58515</v>
      </c>
      <c r="N6">
        <v>61389</v>
      </c>
      <c r="O6">
        <v>53202</v>
      </c>
      <c r="P6">
        <v>72428</v>
      </c>
      <c r="Q6">
        <v>56012</v>
      </c>
      <c r="R6">
        <v>60780</v>
      </c>
      <c r="S6">
        <v>59708</v>
      </c>
      <c r="T6">
        <v>66380</v>
      </c>
      <c r="U6">
        <v>50753</v>
      </c>
      <c r="V6">
        <v>50652</v>
      </c>
      <c r="W6">
        <v>63201</v>
      </c>
      <c r="X6">
        <v>50353</v>
      </c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60" customHeight="1" x14ac:dyDescent="0.25">
      <c r="B7" s="137"/>
      <c r="C7" s="137"/>
      <c r="D7" s="136" t="s">
        <v>118</v>
      </c>
      <c r="E7" s="136"/>
      <c r="F7">
        <v>180359</v>
      </c>
      <c r="G7">
        <v>186104</v>
      </c>
      <c r="H7">
        <v>169134</v>
      </c>
      <c r="I7">
        <v>153576</v>
      </c>
      <c r="J7">
        <v>128047</v>
      </c>
      <c r="K7">
        <v>120808</v>
      </c>
      <c r="L7">
        <v>315806</v>
      </c>
      <c r="M7">
        <v>128654</v>
      </c>
      <c r="N7">
        <v>116112</v>
      </c>
      <c r="O7">
        <v>119792</v>
      </c>
      <c r="P7">
        <v>135273</v>
      </c>
      <c r="Q7">
        <v>117102</v>
      </c>
      <c r="R7">
        <v>143680</v>
      </c>
      <c r="S7">
        <v>130734</v>
      </c>
      <c r="T7">
        <v>131942</v>
      </c>
      <c r="U7">
        <v>120673</v>
      </c>
      <c r="V7">
        <v>113525</v>
      </c>
      <c r="W7">
        <v>137093</v>
      </c>
      <c r="X7">
        <v>123717</v>
      </c>
    </row>
    <row r="8" spans="1:43" ht="60" customHeight="1" x14ac:dyDescent="0.25">
      <c r="B8" s="137"/>
      <c r="C8" s="137"/>
      <c r="D8" s="136" t="s">
        <v>119</v>
      </c>
      <c r="E8" s="136"/>
      <c r="F8">
        <v>154045</v>
      </c>
      <c r="G8">
        <v>154048</v>
      </c>
      <c r="H8">
        <v>166540</v>
      </c>
      <c r="I8">
        <v>167729</v>
      </c>
      <c r="J8">
        <v>151994</v>
      </c>
      <c r="K8">
        <v>126091</v>
      </c>
      <c r="L8">
        <v>287684</v>
      </c>
      <c r="M8">
        <v>116245</v>
      </c>
      <c r="N8">
        <v>105062</v>
      </c>
      <c r="O8">
        <v>111051</v>
      </c>
      <c r="P8">
        <v>131440</v>
      </c>
      <c r="Q8">
        <v>124391</v>
      </c>
      <c r="R8">
        <v>147011</v>
      </c>
      <c r="S8">
        <v>128860</v>
      </c>
      <c r="T8">
        <v>142646</v>
      </c>
      <c r="U8">
        <v>132275</v>
      </c>
      <c r="V8">
        <v>137716</v>
      </c>
      <c r="W8">
        <v>139299</v>
      </c>
      <c r="X8">
        <v>138158</v>
      </c>
    </row>
    <row r="9" spans="1:43" ht="60" customHeight="1" x14ac:dyDescent="0.25">
      <c r="B9" s="137"/>
      <c r="C9" s="137"/>
      <c r="D9" s="136" t="s">
        <v>120</v>
      </c>
      <c r="E9" s="136"/>
      <c r="F9">
        <v>104459</v>
      </c>
      <c r="G9">
        <v>108556</v>
      </c>
      <c r="H9">
        <v>103055</v>
      </c>
      <c r="I9">
        <v>102150</v>
      </c>
      <c r="J9">
        <v>73927</v>
      </c>
      <c r="K9">
        <v>69755</v>
      </c>
      <c r="L9">
        <v>184370</v>
      </c>
      <c r="M9">
        <v>72234</v>
      </c>
      <c r="N9">
        <v>75575</v>
      </c>
      <c r="O9">
        <v>68010</v>
      </c>
      <c r="P9">
        <v>70302</v>
      </c>
      <c r="Q9">
        <v>67173</v>
      </c>
      <c r="R9">
        <v>83215</v>
      </c>
      <c r="S9">
        <v>91502</v>
      </c>
      <c r="T9">
        <v>88651</v>
      </c>
      <c r="U9">
        <v>95950</v>
      </c>
      <c r="V9">
        <v>91057</v>
      </c>
      <c r="W9">
        <v>87330</v>
      </c>
      <c r="X9">
        <v>82111</v>
      </c>
    </row>
    <row r="10" spans="1:43" ht="60" customHeight="1" x14ac:dyDescent="0.25">
      <c r="B10" s="137"/>
      <c r="C10" s="137"/>
      <c r="D10" s="136" t="s">
        <v>121</v>
      </c>
      <c r="E10" s="136"/>
      <c r="F10">
        <v>264550</v>
      </c>
      <c r="G10">
        <v>296579</v>
      </c>
      <c r="H10">
        <v>330408</v>
      </c>
      <c r="I10">
        <v>300722</v>
      </c>
      <c r="J10">
        <v>203703</v>
      </c>
      <c r="K10">
        <v>178929</v>
      </c>
      <c r="L10">
        <v>436927</v>
      </c>
      <c r="M10">
        <v>123139</v>
      </c>
      <c r="N10">
        <v>109339</v>
      </c>
      <c r="O10">
        <v>99858</v>
      </c>
      <c r="P10">
        <v>112205</v>
      </c>
      <c r="Q10">
        <v>119448</v>
      </c>
      <c r="R10">
        <v>127236</v>
      </c>
      <c r="S10">
        <v>127550</v>
      </c>
      <c r="T10">
        <v>137026</v>
      </c>
      <c r="U10">
        <v>114379</v>
      </c>
      <c r="V10">
        <v>148601</v>
      </c>
      <c r="W10">
        <v>145828</v>
      </c>
      <c r="X10">
        <v>164424</v>
      </c>
    </row>
    <row r="11" spans="1:43" ht="60" customHeight="1" x14ac:dyDescent="0.25">
      <c r="B11" s="137"/>
      <c r="C11" s="137"/>
      <c r="D11" s="136" t="s">
        <v>122</v>
      </c>
      <c r="E11" s="136"/>
      <c r="F11">
        <v>481365</v>
      </c>
      <c r="G11">
        <v>519195</v>
      </c>
      <c r="H11">
        <v>558417</v>
      </c>
      <c r="I11">
        <v>564488</v>
      </c>
      <c r="J11">
        <v>511872</v>
      </c>
      <c r="K11">
        <v>493478</v>
      </c>
      <c r="L11">
        <v>1028323</v>
      </c>
      <c r="M11">
        <v>477534</v>
      </c>
      <c r="N11">
        <v>479265</v>
      </c>
      <c r="O11">
        <v>512855</v>
      </c>
      <c r="P11">
        <v>509652</v>
      </c>
      <c r="Q11">
        <v>550117</v>
      </c>
      <c r="R11">
        <v>529181</v>
      </c>
      <c r="S11">
        <v>557099</v>
      </c>
      <c r="T11">
        <v>571721</v>
      </c>
      <c r="U11">
        <v>527869</v>
      </c>
      <c r="V11">
        <v>508966</v>
      </c>
      <c r="W11">
        <v>544413</v>
      </c>
      <c r="X11">
        <v>587379</v>
      </c>
    </row>
    <row r="12" spans="1:43" ht="60" customHeight="1" x14ac:dyDescent="0.25">
      <c r="B12" s="137"/>
      <c r="C12" s="137"/>
      <c r="D12" s="136" t="s">
        <v>123</v>
      </c>
      <c r="E12" s="136"/>
      <c r="F12">
        <v>100902</v>
      </c>
      <c r="G12">
        <v>113877</v>
      </c>
      <c r="H12">
        <v>96595</v>
      </c>
      <c r="I12">
        <v>150261</v>
      </c>
      <c r="J12">
        <v>117639</v>
      </c>
      <c r="K12">
        <v>126149</v>
      </c>
      <c r="L12">
        <v>233008</v>
      </c>
      <c r="M12">
        <v>114016</v>
      </c>
      <c r="N12">
        <v>111200</v>
      </c>
      <c r="O12">
        <v>117872</v>
      </c>
      <c r="P12">
        <v>123188</v>
      </c>
      <c r="Q12">
        <v>128611</v>
      </c>
      <c r="R12">
        <v>119438</v>
      </c>
      <c r="S12">
        <v>144953</v>
      </c>
      <c r="T12">
        <v>169603</v>
      </c>
      <c r="U12">
        <v>142044</v>
      </c>
      <c r="V12">
        <v>133291</v>
      </c>
      <c r="W12">
        <v>174045</v>
      </c>
      <c r="X12">
        <v>189500</v>
      </c>
    </row>
    <row r="13" spans="1:43" ht="60" customHeight="1" x14ac:dyDescent="0.25">
      <c r="B13" s="137"/>
      <c r="C13" s="137"/>
      <c r="D13" s="136" t="s">
        <v>124</v>
      </c>
      <c r="E13" s="136"/>
      <c r="F13">
        <v>207705</v>
      </c>
      <c r="G13">
        <v>236618</v>
      </c>
      <c r="H13">
        <v>227369</v>
      </c>
      <c r="I13">
        <v>231378</v>
      </c>
      <c r="J13">
        <v>244632</v>
      </c>
      <c r="K13">
        <v>229992</v>
      </c>
      <c r="L13">
        <v>469561</v>
      </c>
      <c r="M13">
        <v>209623</v>
      </c>
      <c r="N13">
        <v>187236</v>
      </c>
      <c r="O13">
        <v>218678</v>
      </c>
      <c r="P13">
        <v>210381</v>
      </c>
      <c r="Q13">
        <v>238497</v>
      </c>
      <c r="R13">
        <v>229910</v>
      </c>
      <c r="S13">
        <v>262342</v>
      </c>
      <c r="T13">
        <v>247880</v>
      </c>
      <c r="U13">
        <v>238739</v>
      </c>
      <c r="V13">
        <v>258184</v>
      </c>
      <c r="W13">
        <v>251900</v>
      </c>
      <c r="X13">
        <v>257398</v>
      </c>
    </row>
    <row r="14" spans="1:43" ht="60" customHeight="1" x14ac:dyDescent="0.25">
      <c r="B14" s="137"/>
      <c r="C14" s="137"/>
      <c r="D14" s="136" t="s">
        <v>125</v>
      </c>
      <c r="E14" s="136"/>
      <c r="F14">
        <v>303082</v>
      </c>
      <c r="G14">
        <v>307820</v>
      </c>
      <c r="H14">
        <v>299566</v>
      </c>
      <c r="I14">
        <v>324476</v>
      </c>
      <c r="J14">
        <v>340774</v>
      </c>
      <c r="K14">
        <v>346460</v>
      </c>
      <c r="L14">
        <v>670079</v>
      </c>
      <c r="M14">
        <v>356832</v>
      </c>
      <c r="N14">
        <v>339131</v>
      </c>
      <c r="O14">
        <v>350347</v>
      </c>
      <c r="P14">
        <v>357228</v>
      </c>
      <c r="Q14">
        <v>360264</v>
      </c>
      <c r="R14">
        <v>366173</v>
      </c>
      <c r="S14">
        <v>393280</v>
      </c>
      <c r="T14">
        <v>390866</v>
      </c>
      <c r="U14">
        <v>393289</v>
      </c>
      <c r="V14">
        <v>450752</v>
      </c>
      <c r="W14">
        <v>476348</v>
      </c>
      <c r="X14">
        <v>484058</v>
      </c>
    </row>
    <row r="15" spans="1:43" ht="60" customHeight="1" x14ac:dyDescent="0.25">
      <c r="B15" s="137"/>
      <c r="C15" s="137"/>
      <c r="D15" s="136" t="s">
        <v>126</v>
      </c>
      <c r="E15" s="136"/>
      <c r="F15">
        <v>169105</v>
      </c>
      <c r="G15">
        <v>180107</v>
      </c>
      <c r="H15">
        <v>183065</v>
      </c>
      <c r="I15">
        <v>175684</v>
      </c>
      <c r="J15">
        <v>170345</v>
      </c>
      <c r="K15">
        <v>169029</v>
      </c>
      <c r="L15">
        <v>333844</v>
      </c>
      <c r="M15">
        <v>159353</v>
      </c>
      <c r="N15">
        <v>173524</v>
      </c>
      <c r="O15">
        <v>153857</v>
      </c>
      <c r="P15">
        <v>145044</v>
      </c>
      <c r="Q15">
        <v>158010</v>
      </c>
      <c r="R15">
        <v>160000</v>
      </c>
      <c r="S15">
        <v>155518</v>
      </c>
      <c r="T15">
        <v>139557</v>
      </c>
      <c r="U15">
        <v>129690</v>
      </c>
      <c r="V15">
        <v>156159</v>
      </c>
      <c r="W15">
        <v>148468</v>
      </c>
      <c r="X15">
        <v>163503</v>
      </c>
    </row>
    <row r="18" spans="1:26" s="29" customFormat="1" x14ac:dyDescent="0.25"/>
    <row r="20" spans="1:26" x14ac:dyDescent="0.25">
      <c r="A20" s="3" t="s">
        <v>127</v>
      </c>
      <c r="B20" s="3" t="s">
        <v>128</v>
      </c>
    </row>
    <row r="21" spans="1:26" x14ac:dyDescent="0.25">
      <c r="H21" s="34">
        <v>2005</v>
      </c>
      <c r="I21" s="35">
        <v>2006</v>
      </c>
      <c r="J21" s="35">
        <v>2007</v>
      </c>
      <c r="K21" s="35">
        <v>2008</v>
      </c>
      <c r="L21" s="35">
        <v>2009</v>
      </c>
      <c r="M21" s="35">
        <v>2010</v>
      </c>
      <c r="N21" s="35">
        <v>2011</v>
      </c>
      <c r="O21" s="35">
        <v>2012</v>
      </c>
      <c r="P21" s="35">
        <v>2013</v>
      </c>
      <c r="Q21" s="35">
        <v>2014</v>
      </c>
      <c r="R21" s="35">
        <v>2015</v>
      </c>
      <c r="S21" s="35">
        <v>2016</v>
      </c>
      <c r="T21" s="35">
        <v>2017</v>
      </c>
      <c r="U21" s="35">
        <v>2018</v>
      </c>
      <c r="V21" s="35">
        <v>2019</v>
      </c>
      <c r="W21" s="35">
        <v>2020</v>
      </c>
      <c r="X21" s="35">
        <v>2021</v>
      </c>
      <c r="Y21" s="35">
        <v>2022</v>
      </c>
      <c r="Z21" s="35">
        <v>2023</v>
      </c>
    </row>
    <row r="22" spans="1:26" ht="50.25" customHeight="1" x14ac:dyDescent="0.25">
      <c r="B22" s="139" t="s">
        <v>101</v>
      </c>
      <c r="C22" s="139"/>
      <c r="D22" s="136" t="s">
        <v>107</v>
      </c>
      <c r="E22" s="136"/>
      <c r="F22" s="136" t="s">
        <v>117</v>
      </c>
      <c r="G22" s="136"/>
      <c r="H22">
        <v>12962</v>
      </c>
      <c r="I22">
        <v>15129</v>
      </c>
      <c r="J22">
        <v>21035</v>
      </c>
      <c r="K22">
        <v>9399</v>
      </c>
      <c r="L22">
        <v>15581</v>
      </c>
      <c r="M22">
        <v>8661</v>
      </c>
      <c r="N22">
        <v>23245</v>
      </c>
      <c r="O22">
        <v>9456</v>
      </c>
      <c r="P22">
        <v>12449</v>
      </c>
      <c r="Q22">
        <v>5317</v>
      </c>
      <c r="R22">
        <v>10903</v>
      </c>
      <c r="S22">
        <v>7178</v>
      </c>
      <c r="T22">
        <v>12258</v>
      </c>
      <c r="U22">
        <v>11025</v>
      </c>
      <c r="V22">
        <v>8974</v>
      </c>
      <c r="W22">
        <v>8496</v>
      </c>
      <c r="X22">
        <v>8557</v>
      </c>
      <c r="Y22">
        <v>10463</v>
      </c>
      <c r="Z22">
        <v>6492</v>
      </c>
    </row>
    <row r="23" spans="1:26" ht="50.25" customHeight="1" x14ac:dyDescent="0.25">
      <c r="B23" s="139"/>
      <c r="C23" s="139"/>
      <c r="D23" s="136"/>
      <c r="E23" s="136"/>
      <c r="F23" s="136" t="s">
        <v>118</v>
      </c>
      <c r="G23" s="136"/>
      <c r="H23">
        <v>42664</v>
      </c>
      <c r="I23">
        <v>48833</v>
      </c>
      <c r="J23">
        <v>38253</v>
      </c>
      <c r="K23">
        <v>28845</v>
      </c>
      <c r="L23">
        <v>25454</v>
      </c>
      <c r="M23">
        <v>21320</v>
      </c>
      <c r="N23">
        <v>67956</v>
      </c>
      <c r="O23">
        <v>17327</v>
      </c>
      <c r="P23">
        <v>14163</v>
      </c>
      <c r="Q23">
        <v>10977</v>
      </c>
      <c r="R23">
        <v>14874</v>
      </c>
      <c r="S23">
        <v>10866</v>
      </c>
      <c r="T23">
        <v>16665</v>
      </c>
      <c r="U23">
        <v>12473</v>
      </c>
      <c r="V23">
        <v>14725</v>
      </c>
      <c r="W23">
        <v>13055</v>
      </c>
      <c r="X23">
        <v>7623</v>
      </c>
      <c r="Y23">
        <v>15044</v>
      </c>
      <c r="Z23">
        <v>14809</v>
      </c>
    </row>
    <row r="24" spans="1:26" ht="50.25" customHeight="1" x14ac:dyDescent="0.25">
      <c r="B24" s="139"/>
      <c r="C24" s="139"/>
      <c r="D24" s="136"/>
      <c r="E24" s="136"/>
      <c r="F24" s="136" t="s">
        <v>119</v>
      </c>
      <c r="G24" s="136"/>
      <c r="H24">
        <v>53729</v>
      </c>
      <c r="I24">
        <v>42664</v>
      </c>
      <c r="J24">
        <v>42264</v>
      </c>
      <c r="K24">
        <v>38417</v>
      </c>
      <c r="L24">
        <v>22844</v>
      </c>
      <c r="M24">
        <v>11913</v>
      </c>
      <c r="N24">
        <v>58223</v>
      </c>
      <c r="O24">
        <v>17743</v>
      </c>
      <c r="P24">
        <v>7703</v>
      </c>
      <c r="Q24">
        <v>9338</v>
      </c>
      <c r="R24">
        <v>14950</v>
      </c>
      <c r="S24">
        <v>15122</v>
      </c>
      <c r="T24">
        <v>13688</v>
      </c>
      <c r="U24">
        <v>15062</v>
      </c>
      <c r="V24">
        <v>11564</v>
      </c>
      <c r="W24">
        <v>12579</v>
      </c>
      <c r="X24">
        <v>20191</v>
      </c>
      <c r="Y24">
        <v>20518</v>
      </c>
      <c r="Z24">
        <v>16077</v>
      </c>
    </row>
    <row r="25" spans="1:26" ht="50.25" customHeight="1" x14ac:dyDescent="0.25">
      <c r="B25" s="139"/>
      <c r="C25" s="139"/>
      <c r="D25" s="136"/>
      <c r="E25" s="136"/>
      <c r="F25" s="136" t="s">
        <v>120</v>
      </c>
      <c r="G25" s="136"/>
      <c r="H25">
        <v>28698</v>
      </c>
      <c r="I25">
        <v>27349</v>
      </c>
      <c r="J25">
        <v>22216</v>
      </c>
      <c r="K25">
        <v>20281</v>
      </c>
      <c r="L25">
        <v>10432</v>
      </c>
      <c r="M25">
        <v>12330</v>
      </c>
      <c r="N25">
        <v>40596</v>
      </c>
      <c r="O25">
        <v>7628</v>
      </c>
      <c r="P25">
        <v>8830</v>
      </c>
      <c r="Q25">
        <v>7325</v>
      </c>
      <c r="R25">
        <v>10923</v>
      </c>
      <c r="S25">
        <v>7725</v>
      </c>
      <c r="T25">
        <v>9252</v>
      </c>
      <c r="U25">
        <v>9373</v>
      </c>
      <c r="V25">
        <v>11115</v>
      </c>
      <c r="W25">
        <v>7977</v>
      </c>
      <c r="X25">
        <v>9195</v>
      </c>
      <c r="Y25">
        <v>7848</v>
      </c>
      <c r="Z25">
        <v>5244</v>
      </c>
    </row>
    <row r="26" spans="1:26" ht="50.25" customHeight="1" x14ac:dyDescent="0.25">
      <c r="B26" s="139"/>
      <c r="C26" s="139"/>
      <c r="D26" s="136"/>
      <c r="E26" s="136"/>
      <c r="F26" s="136" t="s">
        <v>121</v>
      </c>
      <c r="G26" s="136"/>
      <c r="H26">
        <v>89689</v>
      </c>
      <c r="I26">
        <v>89097</v>
      </c>
      <c r="J26">
        <v>100913</v>
      </c>
      <c r="K26">
        <v>78792</v>
      </c>
      <c r="L26">
        <v>47881</v>
      </c>
      <c r="M26">
        <v>40592</v>
      </c>
      <c r="N26">
        <v>110462</v>
      </c>
      <c r="O26">
        <v>11562</v>
      </c>
      <c r="P26">
        <v>13914</v>
      </c>
      <c r="Q26">
        <v>13863</v>
      </c>
      <c r="R26">
        <v>12750</v>
      </c>
      <c r="S26">
        <v>8973</v>
      </c>
      <c r="T26">
        <v>12357</v>
      </c>
      <c r="U26">
        <v>13635</v>
      </c>
      <c r="V26">
        <v>9591</v>
      </c>
      <c r="W26">
        <v>6969</v>
      </c>
      <c r="X26">
        <v>11238</v>
      </c>
      <c r="Y26">
        <v>15814</v>
      </c>
      <c r="Z26">
        <v>16247</v>
      </c>
    </row>
    <row r="27" spans="1:26" ht="50.25" customHeight="1" x14ac:dyDescent="0.25">
      <c r="B27" s="139"/>
      <c r="C27" s="139"/>
      <c r="D27" s="136"/>
      <c r="E27" s="136"/>
      <c r="F27" s="136" t="s">
        <v>122</v>
      </c>
      <c r="G27" s="136"/>
      <c r="H27">
        <v>147119</v>
      </c>
      <c r="I27">
        <v>153560</v>
      </c>
      <c r="J27">
        <v>164110</v>
      </c>
      <c r="K27">
        <v>161033</v>
      </c>
      <c r="L27">
        <v>133279</v>
      </c>
      <c r="M27">
        <v>121595</v>
      </c>
      <c r="N27">
        <v>257691</v>
      </c>
      <c r="O27">
        <v>98435</v>
      </c>
      <c r="P27">
        <v>79042</v>
      </c>
      <c r="Q27">
        <v>92996</v>
      </c>
      <c r="R27">
        <v>88407</v>
      </c>
      <c r="S27">
        <v>109100</v>
      </c>
      <c r="T27">
        <v>104096</v>
      </c>
      <c r="U27">
        <v>109426</v>
      </c>
      <c r="V27">
        <v>97262</v>
      </c>
      <c r="W27">
        <v>77083</v>
      </c>
      <c r="X27">
        <v>88706</v>
      </c>
      <c r="Y27">
        <v>105620</v>
      </c>
      <c r="Z27">
        <v>116058</v>
      </c>
    </row>
    <row r="28" spans="1:26" ht="50.25" customHeight="1" x14ac:dyDescent="0.25">
      <c r="B28" s="139"/>
      <c r="C28" s="139"/>
      <c r="D28" s="136"/>
      <c r="E28" s="136"/>
      <c r="F28" s="136" t="s">
        <v>123</v>
      </c>
      <c r="G28" s="136"/>
      <c r="H28">
        <v>18778</v>
      </c>
      <c r="I28">
        <v>22543</v>
      </c>
      <c r="J28">
        <v>20594</v>
      </c>
      <c r="K28">
        <v>30036</v>
      </c>
      <c r="L28">
        <v>19698</v>
      </c>
      <c r="M28">
        <v>24224</v>
      </c>
      <c r="N28">
        <v>37981</v>
      </c>
      <c r="O28">
        <v>16253</v>
      </c>
      <c r="P28">
        <v>9965</v>
      </c>
      <c r="Q28">
        <v>12309</v>
      </c>
      <c r="R28">
        <v>14197</v>
      </c>
      <c r="S28">
        <v>13716</v>
      </c>
      <c r="T28">
        <v>9950</v>
      </c>
      <c r="U28">
        <v>19885</v>
      </c>
      <c r="V28">
        <v>23601</v>
      </c>
      <c r="W28">
        <v>23867</v>
      </c>
      <c r="X28">
        <v>11319</v>
      </c>
      <c r="Y28">
        <v>22406</v>
      </c>
      <c r="Z28">
        <v>35199</v>
      </c>
    </row>
    <row r="29" spans="1:26" ht="50.25" customHeight="1" x14ac:dyDescent="0.25">
      <c r="B29" s="139"/>
      <c r="C29" s="139"/>
      <c r="D29" s="136"/>
      <c r="E29" s="136"/>
      <c r="F29" s="136" t="s">
        <v>124</v>
      </c>
      <c r="G29" s="136"/>
      <c r="H29">
        <v>55445</v>
      </c>
      <c r="I29">
        <v>68342</v>
      </c>
      <c r="J29">
        <v>59232</v>
      </c>
      <c r="K29">
        <v>46956</v>
      </c>
      <c r="L29">
        <v>46314</v>
      </c>
      <c r="M29">
        <v>31052</v>
      </c>
      <c r="N29">
        <v>96308</v>
      </c>
      <c r="O29">
        <v>23727</v>
      </c>
      <c r="P29">
        <v>23107</v>
      </c>
      <c r="Q29">
        <v>23421</v>
      </c>
      <c r="R29">
        <v>17256</v>
      </c>
      <c r="S29">
        <v>19974</v>
      </c>
      <c r="T29">
        <v>35091</v>
      </c>
      <c r="U29">
        <v>24333</v>
      </c>
      <c r="V29">
        <v>26577</v>
      </c>
      <c r="W29">
        <v>28067</v>
      </c>
      <c r="X29">
        <v>33808</v>
      </c>
      <c r="Y29">
        <v>29440</v>
      </c>
      <c r="Z29">
        <v>27140</v>
      </c>
    </row>
    <row r="30" spans="1:26" ht="50.25" customHeight="1" x14ac:dyDescent="0.25">
      <c r="B30" s="139"/>
      <c r="C30" s="139"/>
      <c r="D30" s="136"/>
      <c r="E30" s="136"/>
      <c r="F30" s="136" t="s">
        <v>125</v>
      </c>
      <c r="G30" s="136"/>
      <c r="H30">
        <v>52231</v>
      </c>
      <c r="I30">
        <v>55953</v>
      </c>
      <c r="J30">
        <v>57069</v>
      </c>
      <c r="K30">
        <v>55921</v>
      </c>
      <c r="L30">
        <v>58501</v>
      </c>
      <c r="M30">
        <v>51119</v>
      </c>
      <c r="N30">
        <v>106518</v>
      </c>
      <c r="O30">
        <v>44794</v>
      </c>
      <c r="P30">
        <v>34563</v>
      </c>
      <c r="Q30">
        <v>34484</v>
      </c>
      <c r="R30">
        <v>35924</v>
      </c>
      <c r="S30">
        <v>37119</v>
      </c>
      <c r="T30">
        <v>37084</v>
      </c>
      <c r="U30">
        <v>44842</v>
      </c>
      <c r="V30">
        <v>47448</v>
      </c>
      <c r="W30">
        <v>43764</v>
      </c>
      <c r="X30">
        <v>47361</v>
      </c>
      <c r="Y30">
        <v>62743</v>
      </c>
      <c r="Z30">
        <v>63528</v>
      </c>
    </row>
    <row r="31" spans="1:26" ht="50.25" customHeight="1" x14ac:dyDescent="0.25">
      <c r="B31" s="139"/>
      <c r="C31" s="139"/>
      <c r="D31" s="136"/>
      <c r="E31" s="136"/>
      <c r="F31" s="136" t="s">
        <v>126</v>
      </c>
      <c r="G31" s="136"/>
      <c r="H31">
        <v>43369</v>
      </c>
      <c r="I31">
        <v>45730</v>
      </c>
      <c r="J31">
        <v>40320</v>
      </c>
      <c r="K31">
        <v>45611</v>
      </c>
      <c r="L31">
        <v>32923</v>
      </c>
      <c r="M31">
        <v>40599</v>
      </c>
      <c r="N31">
        <v>78489</v>
      </c>
      <c r="O31">
        <v>31918</v>
      </c>
      <c r="P31">
        <v>35294</v>
      </c>
      <c r="Q31">
        <v>28929</v>
      </c>
      <c r="R31">
        <v>24621</v>
      </c>
      <c r="S31">
        <v>26599</v>
      </c>
      <c r="T31">
        <v>33355</v>
      </c>
      <c r="U31">
        <v>28594</v>
      </c>
      <c r="V31">
        <v>19893</v>
      </c>
      <c r="W31">
        <v>20868</v>
      </c>
      <c r="X31">
        <v>21231</v>
      </c>
      <c r="Y31">
        <v>25981</v>
      </c>
      <c r="Z31">
        <v>34343</v>
      </c>
    </row>
    <row r="32" spans="1:26" ht="50.25" customHeight="1" x14ac:dyDescent="0.25">
      <c r="B32" s="139"/>
      <c r="C32" s="139"/>
      <c r="D32" s="136" t="s">
        <v>108</v>
      </c>
      <c r="E32" s="136"/>
      <c r="F32" s="136" t="s">
        <v>117</v>
      </c>
      <c r="G32" s="136"/>
      <c r="H32">
        <v>36688</v>
      </c>
      <c r="I32">
        <v>23533</v>
      </c>
      <c r="J32">
        <v>33137</v>
      </c>
      <c r="K32">
        <v>26676</v>
      </c>
      <c r="L32">
        <v>23431</v>
      </c>
      <c r="M32">
        <v>17032</v>
      </c>
      <c r="N32">
        <v>45466</v>
      </c>
      <c r="O32">
        <v>24527</v>
      </c>
      <c r="P32">
        <v>23516</v>
      </c>
      <c r="Q32">
        <v>20368</v>
      </c>
      <c r="R32">
        <v>22492</v>
      </c>
      <c r="S32">
        <v>19849</v>
      </c>
      <c r="T32">
        <v>20317</v>
      </c>
      <c r="U32">
        <v>21664</v>
      </c>
      <c r="V32">
        <v>23686</v>
      </c>
      <c r="W32">
        <v>15816</v>
      </c>
      <c r="X32">
        <v>13274</v>
      </c>
      <c r="Y32">
        <v>14927</v>
      </c>
      <c r="Z32">
        <v>12787</v>
      </c>
    </row>
    <row r="33" spans="2:26" ht="50.25" customHeight="1" x14ac:dyDescent="0.25">
      <c r="B33" s="139"/>
      <c r="C33" s="139"/>
      <c r="D33" s="136"/>
      <c r="E33" s="136"/>
      <c r="F33" s="136" t="s">
        <v>118</v>
      </c>
      <c r="G33" s="136"/>
      <c r="H33">
        <v>73983</v>
      </c>
      <c r="I33">
        <v>67992</v>
      </c>
      <c r="J33">
        <v>70744</v>
      </c>
      <c r="K33">
        <v>69348</v>
      </c>
      <c r="L33">
        <v>60220</v>
      </c>
      <c r="M33">
        <v>52565</v>
      </c>
      <c r="N33">
        <v>124933</v>
      </c>
      <c r="O33">
        <v>52589</v>
      </c>
      <c r="P33">
        <v>53221</v>
      </c>
      <c r="Q33">
        <v>53105</v>
      </c>
      <c r="R33">
        <v>55733</v>
      </c>
      <c r="S33">
        <v>49175</v>
      </c>
      <c r="T33">
        <v>63973</v>
      </c>
      <c r="U33">
        <v>60241</v>
      </c>
      <c r="V33">
        <v>51186</v>
      </c>
      <c r="W33">
        <v>43477</v>
      </c>
      <c r="X33">
        <v>38046</v>
      </c>
      <c r="Y33">
        <v>48176</v>
      </c>
      <c r="Z33">
        <v>46321</v>
      </c>
    </row>
    <row r="34" spans="2:26" ht="50.25" customHeight="1" x14ac:dyDescent="0.25">
      <c r="B34" s="139"/>
      <c r="C34" s="139"/>
      <c r="D34" s="136"/>
      <c r="E34" s="136"/>
      <c r="F34" s="136" t="s">
        <v>119</v>
      </c>
      <c r="G34" s="136"/>
      <c r="H34">
        <v>66479</v>
      </c>
      <c r="I34">
        <v>72952</v>
      </c>
      <c r="J34">
        <v>81624</v>
      </c>
      <c r="K34">
        <v>79833</v>
      </c>
      <c r="L34">
        <v>78087</v>
      </c>
      <c r="M34">
        <v>70940</v>
      </c>
      <c r="N34">
        <v>140575</v>
      </c>
      <c r="O34">
        <v>50234</v>
      </c>
      <c r="P34">
        <v>55565</v>
      </c>
      <c r="Q34">
        <v>58736</v>
      </c>
      <c r="R34">
        <v>66846</v>
      </c>
      <c r="S34">
        <v>60437</v>
      </c>
      <c r="T34">
        <v>72025</v>
      </c>
      <c r="U34">
        <v>51356</v>
      </c>
      <c r="V34">
        <v>66714</v>
      </c>
      <c r="W34">
        <v>55985</v>
      </c>
      <c r="X34">
        <v>51757</v>
      </c>
      <c r="Y34">
        <v>50786</v>
      </c>
      <c r="Z34">
        <v>53524</v>
      </c>
    </row>
    <row r="35" spans="2:26" ht="50.25" customHeight="1" x14ac:dyDescent="0.25">
      <c r="B35" s="139"/>
      <c r="C35" s="139"/>
      <c r="D35" s="136"/>
      <c r="E35" s="136"/>
      <c r="F35" s="136" t="s">
        <v>120</v>
      </c>
      <c r="G35" s="136"/>
      <c r="H35">
        <v>44282</v>
      </c>
      <c r="I35">
        <v>49195</v>
      </c>
      <c r="J35">
        <v>47377</v>
      </c>
      <c r="K35">
        <v>50755</v>
      </c>
      <c r="L35">
        <v>35034</v>
      </c>
      <c r="M35">
        <v>35836</v>
      </c>
      <c r="N35">
        <v>84860</v>
      </c>
      <c r="O35">
        <v>36030</v>
      </c>
      <c r="P35">
        <v>36791</v>
      </c>
      <c r="Q35">
        <v>36361</v>
      </c>
      <c r="R35">
        <v>30940</v>
      </c>
      <c r="S35">
        <v>31862</v>
      </c>
      <c r="T35">
        <v>36458</v>
      </c>
      <c r="U35">
        <v>45514</v>
      </c>
      <c r="V35">
        <v>37359</v>
      </c>
      <c r="W35">
        <v>35228</v>
      </c>
      <c r="X35">
        <v>31009</v>
      </c>
      <c r="Y35">
        <v>40076</v>
      </c>
      <c r="Z35">
        <v>39465</v>
      </c>
    </row>
    <row r="36" spans="2:26" ht="50.25" customHeight="1" x14ac:dyDescent="0.25">
      <c r="B36" s="139"/>
      <c r="C36" s="139"/>
      <c r="D36" s="136"/>
      <c r="E36" s="136"/>
      <c r="F36" s="136" t="s">
        <v>121</v>
      </c>
      <c r="G36" s="136"/>
      <c r="H36">
        <v>108094</v>
      </c>
      <c r="I36">
        <v>126364</v>
      </c>
      <c r="J36">
        <v>148963</v>
      </c>
      <c r="K36">
        <v>141519</v>
      </c>
      <c r="L36">
        <v>99343</v>
      </c>
      <c r="M36">
        <v>80234</v>
      </c>
      <c r="N36">
        <v>200106</v>
      </c>
      <c r="O36">
        <v>71722</v>
      </c>
      <c r="P36">
        <v>50053</v>
      </c>
      <c r="Q36">
        <v>51533</v>
      </c>
      <c r="R36">
        <v>56825</v>
      </c>
      <c r="S36">
        <v>58745</v>
      </c>
      <c r="T36">
        <v>61282</v>
      </c>
      <c r="U36">
        <v>60699</v>
      </c>
      <c r="V36">
        <v>64548</v>
      </c>
      <c r="W36">
        <v>53598</v>
      </c>
      <c r="X36">
        <v>65211</v>
      </c>
      <c r="Y36">
        <v>50083</v>
      </c>
      <c r="Z36">
        <v>55482</v>
      </c>
    </row>
    <row r="37" spans="2:26" ht="50.25" customHeight="1" x14ac:dyDescent="0.25">
      <c r="B37" s="139"/>
      <c r="C37" s="139"/>
      <c r="D37" s="136"/>
      <c r="E37" s="136"/>
      <c r="F37" s="136" t="s">
        <v>122</v>
      </c>
      <c r="G37" s="136"/>
      <c r="H37">
        <v>206373</v>
      </c>
      <c r="I37">
        <v>215396</v>
      </c>
      <c r="J37">
        <v>231817</v>
      </c>
      <c r="K37">
        <v>229139</v>
      </c>
      <c r="L37">
        <v>213889</v>
      </c>
      <c r="M37">
        <v>211471</v>
      </c>
      <c r="N37">
        <v>441445</v>
      </c>
      <c r="O37">
        <v>214274</v>
      </c>
      <c r="P37">
        <v>232159</v>
      </c>
      <c r="Q37">
        <v>235192</v>
      </c>
      <c r="R37">
        <v>239509</v>
      </c>
      <c r="S37">
        <v>226772</v>
      </c>
      <c r="T37">
        <v>223002</v>
      </c>
      <c r="U37">
        <v>226057</v>
      </c>
      <c r="V37">
        <v>223483</v>
      </c>
      <c r="W37">
        <v>197281</v>
      </c>
      <c r="X37">
        <v>188093</v>
      </c>
      <c r="Y37">
        <v>197641</v>
      </c>
      <c r="Z37">
        <v>209179</v>
      </c>
    </row>
    <row r="38" spans="2:26" ht="50.25" customHeight="1" x14ac:dyDescent="0.25">
      <c r="B38" s="139"/>
      <c r="C38" s="139"/>
      <c r="D38" s="136"/>
      <c r="E38" s="136"/>
      <c r="F38" s="136" t="s">
        <v>123</v>
      </c>
      <c r="G38" s="136"/>
      <c r="H38">
        <v>55824</v>
      </c>
      <c r="I38">
        <v>57847</v>
      </c>
      <c r="J38">
        <v>48474</v>
      </c>
      <c r="K38">
        <v>76437</v>
      </c>
      <c r="L38">
        <v>59527</v>
      </c>
      <c r="M38">
        <v>69410</v>
      </c>
      <c r="N38">
        <v>128700</v>
      </c>
      <c r="O38">
        <v>63553</v>
      </c>
      <c r="P38">
        <v>58975</v>
      </c>
      <c r="Q38">
        <v>59541</v>
      </c>
      <c r="R38">
        <v>61558</v>
      </c>
      <c r="S38">
        <v>68506</v>
      </c>
      <c r="T38">
        <v>55521</v>
      </c>
      <c r="U38">
        <v>62482</v>
      </c>
      <c r="V38">
        <v>73607</v>
      </c>
      <c r="W38">
        <v>60143</v>
      </c>
      <c r="X38">
        <v>57985</v>
      </c>
      <c r="Y38">
        <v>71032</v>
      </c>
      <c r="Z38">
        <v>76014</v>
      </c>
    </row>
    <row r="39" spans="2:26" ht="50.25" customHeight="1" x14ac:dyDescent="0.25">
      <c r="B39" s="139"/>
      <c r="C39" s="139"/>
      <c r="D39" s="136"/>
      <c r="E39" s="136"/>
      <c r="F39" s="136" t="s">
        <v>124</v>
      </c>
      <c r="G39" s="136"/>
      <c r="H39">
        <v>90105</v>
      </c>
      <c r="I39">
        <v>102351</v>
      </c>
      <c r="J39">
        <v>101847</v>
      </c>
      <c r="K39">
        <v>106082</v>
      </c>
      <c r="L39">
        <v>121324</v>
      </c>
      <c r="M39">
        <v>117841</v>
      </c>
      <c r="N39">
        <v>220425</v>
      </c>
      <c r="O39">
        <v>100928</v>
      </c>
      <c r="P39">
        <v>86788</v>
      </c>
      <c r="Q39">
        <v>109626</v>
      </c>
      <c r="R39">
        <v>103431</v>
      </c>
      <c r="S39">
        <v>111215</v>
      </c>
      <c r="T39">
        <v>95392</v>
      </c>
      <c r="U39">
        <v>108624</v>
      </c>
      <c r="V39">
        <v>93638</v>
      </c>
      <c r="W39">
        <v>90871</v>
      </c>
      <c r="X39">
        <v>100846</v>
      </c>
      <c r="Y39">
        <v>92586</v>
      </c>
      <c r="Z39">
        <v>95315</v>
      </c>
    </row>
    <row r="40" spans="2:26" ht="50.25" customHeight="1" x14ac:dyDescent="0.25">
      <c r="B40" s="139"/>
      <c r="C40" s="139"/>
      <c r="D40" s="136"/>
      <c r="E40" s="136"/>
      <c r="F40" s="136" t="s">
        <v>125</v>
      </c>
      <c r="G40" s="136"/>
      <c r="H40">
        <v>130058</v>
      </c>
      <c r="I40">
        <v>133711</v>
      </c>
      <c r="J40">
        <v>125190</v>
      </c>
      <c r="K40">
        <v>131773</v>
      </c>
      <c r="L40">
        <v>128683</v>
      </c>
      <c r="M40">
        <v>136420</v>
      </c>
      <c r="N40">
        <v>281244</v>
      </c>
      <c r="O40">
        <v>142605</v>
      </c>
      <c r="P40">
        <v>152608</v>
      </c>
      <c r="Q40">
        <v>152535</v>
      </c>
      <c r="R40">
        <v>149770</v>
      </c>
      <c r="S40">
        <v>144824</v>
      </c>
      <c r="T40">
        <v>149501</v>
      </c>
      <c r="U40">
        <v>155711</v>
      </c>
      <c r="V40">
        <v>145916</v>
      </c>
      <c r="W40">
        <v>137759</v>
      </c>
      <c r="X40">
        <v>178413</v>
      </c>
      <c r="Y40">
        <v>174135</v>
      </c>
      <c r="Z40">
        <v>166764</v>
      </c>
    </row>
    <row r="41" spans="2:26" ht="50.25" customHeight="1" x14ac:dyDescent="0.25">
      <c r="B41" s="139"/>
      <c r="C41" s="139"/>
      <c r="D41" s="136"/>
      <c r="E41" s="136"/>
      <c r="F41" s="136" t="s">
        <v>126</v>
      </c>
      <c r="G41" s="136"/>
      <c r="H41">
        <v>71473</v>
      </c>
      <c r="I41">
        <v>74793</v>
      </c>
      <c r="J41">
        <v>76709</v>
      </c>
      <c r="K41">
        <v>68835</v>
      </c>
      <c r="L41">
        <v>77479</v>
      </c>
      <c r="M41">
        <v>74107</v>
      </c>
      <c r="N41">
        <v>138929</v>
      </c>
      <c r="O41">
        <v>75073</v>
      </c>
      <c r="P41">
        <v>71937</v>
      </c>
      <c r="Q41">
        <v>60014</v>
      </c>
      <c r="R41">
        <v>60563</v>
      </c>
      <c r="S41">
        <v>58194</v>
      </c>
      <c r="T41">
        <v>59451</v>
      </c>
      <c r="U41">
        <v>63393</v>
      </c>
      <c r="V41">
        <v>63265</v>
      </c>
      <c r="W41">
        <v>50161</v>
      </c>
      <c r="X41">
        <v>55536</v>
      </c>
      <c r="Y41">
        <v>46187</v>
      </c>
      <c r="Z41">
        <v>49215</v>
      </c>
    </row>
    <row r="42" spans="2:26" ht="50.25" customHeight="1" x14ac:dyDescent="0.25">
      <c r="B42" s="139"/>
      <c r="C42" s="139"/>
      <c r="D42" s="136" t="s">
        <v>109</v>
      </c>
      <c r="E42" s="136"/>
      <c r="F42" s="136" t="s">
        <v>117</v>
      </c>
      <c r="G42" s="136"/>
      <c r="H42">
        <v>19146</v>
      </c>
      <c r="I42">
        <v>14566</v>
      </c>
      <c r="J42">
        <v>12970</v>
      </c>
      <c r="K42">
        <v>12023</v>
      </c>
      <c r="L42">
        <v>15725</v>
      </c>
      <c r="M42">
        <v>11986</v>
      </c>
      <c r="N42">
        <v>26968</v>
      </c>
      <c r="O42">
        <v>14188</v>
      </c>
      <c r="P42">
        <v>13507</v>
      </c>
      <c r="Q42">
        <v>17947</v>
      </c>
      <c r="R42">
        <v>20833</v>
      </c>
      <c r="S42">
        <v>14924</v>
      </c>
      <c r="T42">
        <v>16912</v>
      </c>
      <c r="U42">
        <v>17986</v>
      </c>
      <c r="V42">
        <v>15444</v>
      </c>
      <c r="W42">
        <v>14833</v>
      </c>
      <c r="X42">
        <v>14316</v>
      </c>
      <c r="Y42">
        <v>18711</v>
      </c>
      <c r="Z42">
        <v>14324</v>
      </c>
    </row>
    <row r="43" spans="2:26" ht="50.25" customHeight="1" x14ac:dyDescent="0.25">
      <c r="B43" s="139"/>
      <c r="C43" s="139"/>
      <c r="D43" s="136"/>
      <c r="E43" s="136"/>
      <c r="F43" s="136" t="s">
        <v>118</v>
      </c>
      <c r="G43" s="136"/>
      <c r="H43">
        <v>40563</v>
      </c>
      <c r="I43">
        <v>43201</v>
      </c>
      <c r="J43">
        <v>44721</v>
      </c>
      <c r="K43">
        <v>32566</v>
      </c>
      <c r="L43">
        <v>24389</v>
      </c>
      <c r="M43">
        <v>32215</v>
      </c>
      <c r="N43">
        <v>77630</v>
      </c>
      <c r="O43">
        <v>39937</v>
      </c>
      <c r="P43">
        <v>34283</v>
      </c>
      <c r="Q43">
        <v>36430</v>
      </c>
      <c r="R43">
        <v>44182</v>
      </c>
      <c r="S43">
        <v>33773</v>
      </c>
      <c r="T43">
        <v>33004</v>
      </c>
      <c r="U43">
        <v>33507</v>
      </c>
      <c r="V43">
        <v>42973</v>
      </c>
      <c r="W43">
        <v>37409</v>
      </c>
      <c r="X43">
        <v>41232</v>
      </c>
      <c r="Y43">
        <v>47095</v>
      </c>
      <c r="Z43">
        <v>42732</v>
      </c>
    </row>
    <row r="44" spans="2:26" ht="50.25" customHeight="1" x14ac:dyDescent="0.25">
      <c r="B44" s="139"/>
      <c r="C44" s="139"/>
      <c r="D44" s="136"/>
      <c r="E44" s="136"/>
      <c r="F44" s="136" t="s">
        <v>119</v>
      </c>
      <c r="G44" s="136"/>
      <c r="H44">
        <v>20616</v>
      </c>
      <c r="I44">
        <v>27205</v>
      </c>
      <c r="J44">
        <v>28174</v>
      </c>
      <c r="K44">
        <v>31454</v>
      </c>
      <c r="L44">
        <v>31249</v>
      </c>
      <c r="M44">
        <v>28280</v>
      </c>
      <c r="N44">
        <v>61837</v>
      </c>
      <c r="O44">
        <v>32930</v>
      </c>
      <c r="P44">
        <v>27457</v>
      </c>
      <c r="Q44">
        <v>28956</v>
      </c>
      <c r="R44">
        <v>36034</v>
      </c>
      <c r="S44">
        <v>36673</v>
      </c>
      <c r="T44">
        <v>41871</v>
      </c>
      <c r="U44">
        <v>43132</v>
      </c>
      <c r="V44">
        <v>45782</v>
      </c>
      <c r="W44">
        <v>45482</v>
      </c>
      <c r="X44">
        <v>45212</v>
      </c>
      <c r="Y44">
        <v>43402</v>
      </c>
      <c r="Z44">
        <v>37036</v>
      </c>
    </row>
    <row r="45" spans="2:26" ht="50.25" customHeight="1" x14ac:dyDescent="0.25">
      <c r="B45" s="139"/>
      <c r="C45" s="139"/>
      <c r="D45" s="136"/>
      <c r="E45" s="136"/>
      <c r="F45" s="136" t="s">
        <v>120</v>
      </c>
      <c r="G45" s="136"/>
      <c r="H45">
        <v>18427</v>
      </c>
      <c r="I45">
        <v>20833</v>
      </c>
      <c r="J45">
        <v>19806</v>
      </c>
      <c r="K45">
        <v>17287</v>
      </c>
      <c r="L45">
        <v>17187</v>
      </c>
      <c r="M45">
        <v>13699</v>
      </c>
      <c r="N45">
        <v>39790</v>
      </c>
      <c r="O45">
        <v>16747</v>
      </c>
      <c r="P45">
        <v>20541</v>
      </c>
      <c r="Q45">
        <v>13710</v>
      </c>
      <c r="R45">
        <v>20393</v>
      </c>
      <c r="S45">
        <v>17460</v>
      </c>
      <c r="T45">
        <v>23469</v>
      </c>
      <c r="U45">
        <v>24050</v>
      </c>
      <c r="V45">
        <v>25619</v>
      </c>
      <c r="W45">
        <v>34955</v>
      </c>
      <c r="X45">
        <v>37732</v>
      </c>
      <c r="Y45">
        <v>27857</v>
      </c>
      <c r="Z45">
        <v>26607</v>
      </c>
    </row>
    <row r="46" spans="2:26" ht="50.25" customHeight="1" x14ac:dyDescent="0.25">
      <c r="B46" s="139"/>
      <c r="C46" s="139"/>
      <c r="D46" s="136"/>
      <c r="E46" s="136"/>
      <c r="F46" s="136" t="s">
        <v>121</v>
      </c>
      <c r="G46" s="136"/>
      <c r="H46">
        <v>43698</v>
      </c>
      <c r="I46">
        <v>54066</v>
      </c>
      <c r="J46">
        <v>55957</v>
      </c>
      <c r="K46">
        <v>55650</v>
      </c>
      <c r="L46">
        <v>35812</v>
      </c>
      <c r="M46">
        <v>35776</v>
      </c>
      <c r="N46">
        <v>82015</v>
      </c>
      <c r="O46">
        <v>22246</v>
      </c>
      <c r="P46">
        <v>26374</v>
      </c>
      <c r="Q46">
        <v>21907</v>
      </c>
      <c r="R46">
        <v>28510</v>
      </c>
      <c r="S46">
        <v>36282</v>
      </c>
      <c r="T46">
        <v>39101</v>
      </c>
      <c r="U46">
        <v>32437</v>
      </c>
      <c r="V46">
        <v>40411</v>
      </c>
      <c r="W46">
        <v>35854</v>
      </c>
      <c r="X46">
        <v>43669</v>
      </c>
      <c r="Y46">
        <v>49822</v>
      </c>
      <c r="Z46">
        <v>63372</v>
      </c>
    </row>
    <row r="47" spans="2:26" ht="50.25" customHeight="1" x14ac:dyDescent="0.25">
      <c r="B47" s="139"/>
      <c r="C47" s="139"/>
      <c r="D47" s="136"/>
      <c r="E47" s="136"/>
      <c r="F47" s="136" t="s">
        <v>122</v>
      </c>
      <c r="G47" s="136"/>
      <c r="H47">
        <v>80340</v>
      </c>
      <c r="I47">
        <v>99196</v>
      </c>
      <c r="J47">
        <v>106789</v>
      </c>
      <c r="K47">
        <v>113008</v>
      </c>
      <c r="L47">
        <v>100724</v>
      </c>
      <c r="M47">
        <v>110742</v>
      </c>
      <c r="N47">
        <v>214439</v>
      </c>
      <c r="O47">
        <v>110054</v>
      </c>
      <c r="P47">
        <v>115548</v>
      </c>
      <c r="Q47">
        <v>114444</v>
      </c>
      <c r="R47">
        <v>115083</v>
      </c>
      <c r="S47">
        <v>133273</v>
      </c>
      <c r="T47">
        <v>127652</v>
      </c>
      <c r="U47">
        <v>145322</v>
      </c>
      <c r="V47">
        <v>158345</v>
      </c>
      <c r="W47">
        <v>151347</v>
      </c>
      <c r="X47">
        <v>145461</v>
      </c>
      <c r="Y47">
        <v>140900</v>
      </c>
      <c r="Z47">
        <v>151813</v>
      </c>
    </row>
    <row r="48" spans="2:26" ht="50.25" customHeight="1" x14ac:dyDescent="0.25">
      <c r="B48" s="139"/>
      <c r="C48" s="139"/>
      <c r="D48" s="136"/>
      <c r="E48" s="136"/>
      <c r="F48" s="136" t="s">
        <v>123</v>
      </c>
      <c r="G48" s="136"/>
      <c r="H48">
        <v>17890</v>
      </c>
      <c r="I48">
        <v>24534</v>
      </c>
      <c r="J48">
        <v>15516</v>
      </c>
      <c r="K48">
        <v>29666</v>
      </c>
      <c r="L48">
        <v>28106</v>
      </c>
      <c r="M48">
        <v>27083</v>
      </c>
      <c r="N48">
        <v>47296</v>
      </c>
      <c r="O48">
        <v>25637</v>
      </c>
      <c r="P48">
        <v>33201</v>
      </c>
      <c r="Q48">
        <v>34588</v>
      </c>
      <c r="R48">
        <v>33023</v>
      </c>
      <c r="S48">
        <v>27030</v>
      </c>
      <c r="T48">
        <v>37265</v>
      </c>
      <c r="U48">
        <v>40747</v>
      </c>
      <c r="V48">
        <v>47284</v>
      </c>
      <c r="W48">
        <v>38519</v>
      </c>
      <c r="X48">
        <v>42824</v>
      </c>
      <c r="Y48">
        <v>54415</v>
      </c>
      <c r="Z48">
        <v>47601</v>
      </c>
    </row>
    <row r="49" spans="2:26" ht="50.25" customHeight="1" x14ac:dyDescent="0.25">
      <c r="B49" s="139"/>
      <c r="C49" s="139"/>
      <c r="D49" s="136"/>
      <c r="E49" s="136"/>
      <c r="F49" s="136" t="s">
        <v>124</v>
      </c>
      <c r="G49" s="136"/>
      <c r="H49">
        <v>44655</v>
      </c>
      <c r="I49">
        <v>45205</v>
      </c>
      <c r="J49">
        <v>44722</v>
      </c>
      <c r="K49">
        <v>53742</v>
      </c>
      <c r="L49">
        <v>50690</v>
      </c>
      <c r="M49">
        <v>62014</v>
      </c>
      <c r="N49">
        <v>107413</v>
      </c>
      <c r="O49">
        <v>58231</v>
      </c>
      <c r="P49">
        <v>51100</v>
      </c>
      <c r="Q49">
        <v>58116</v>
      </c>
      <c r="R49">
        <v>57898</v>
      </c>
      <c r="S49">
        <v>70393</v>
      </c>
      <c r="T49">
        <v>66848</v>
      </c>
      <c r="U49">
        <v>84087</v>
      </c>
      <c r="V49">
        <v>82354</v>
      </c>
      <c r="W49">
        <v>75220</v>
      </c>
      <c r="X49">
        <v>75277</v>
      </c>
      <c r="Y49">
        <v>72532</v>
      </c>
      <c r="Z49">
        <v>85529</v>
      </c>
    </row>
    <row r="50" spans="2:26" ht="50.25" customHeight="1" x14ac:dyDescent="0.25">
      <c r="B50" s="139"/>
      <c r="C50" s="139"/>
      <c r="D50" s="136"/>
      <c r="E50" s="136"/>
      <c r="F50" s="136" t="s">
        <v>125</v>
      </c>
      <c r="G50" s="136"/>
      <c r="H50">
        <v>79753</v>
      </c>
      <c r="I50">
        <v>79175</v>
      </c>
      <c r="J50">
        <v>74253</v>
      </c>
      <c r="K50">
        <v>90772</v>
      </c>
      <c r="L50">
        <v>101453</v>
      </c>
      <c r="M50">
        <v>105443</v>
      </c>
      <c r="N50">
        <v>185958</v>
      </c>
      <c r="O50">
        <v>108108</v>
      </c>
      <c r="P50">
        <v>87573</v>
      </c>
      <c r="Q50">
        <v>96804</v>
      </c>
      <c r="R50">
        <v>106600</v>
      </c>
      <c r="S50">
        <v>108681</v>
      </c>
      <c r="T50">
        <v>102281</v>
      </c>
      <c r="U50">
        <v>109722</v>
      </c>
      <c r="V50">
        <v>106490</v>
      </c>
      <c r="W50">
        <v>115307</v>
      </c>
      <c r="X50">
        <v>121347</v>
      </c>
      <c r="Y50">
        <v>130615</v>
      </c>
      <c r="Z50">
        <v>132860</v>
      </c>
    </row>
    <row r="51" spans="2:26" ht="50.25" customHeight="1" x14ac:dyDescent="0.25">
      <c r="B51" s="139"/>
      <c r="C51" s="139"/>
      <c r="D51" s="136"/>
      <c r="E51" s="136"/>
      <c r="F51" s="136" t="s">
        <v>126</v>
      </c>
      <c r="G51" s="136"/>
      <c r="H51">
        <v>37416</v>
      </c>
      <c r="I51">
        <v>34240</v>
      </c>
      <c r="J51">
        <v>43991</v>
      </c>
      <c r="K51">
        <v>34686</v>
      </c>
      <c r="L51">
        <v>34168</v>
      </c>
      <c r="M51">
        <v>31861</v>
      </c>
      <c r="N51">
        <v>71546</v>
      </c>
      <c r="O51">
        <v>33563</v>
      </c>
      <c r="P51">
        <v>40994</v>
      </c>
      <c r="Q51">
        <v>42296</v>
      </c>
      <c r="R51">
        <v>39715</v>
      </c>
      <c r="S51">
        <v>43713</v>
      </c>
      <c r="T51">
        <v>39828</v>
      </c>
      <c r="U51">
        <v>36603</v>
      </c>
      <c r="V51">
        <v>34851</v>
      </c>
      <c r="W51">
        <v>31567</v>
      </c>
      <c r="X51">
        <v>45733</v>
      </c>
      <c r="Y51">
        <v>40779</v>
      </c>
      <c r="Z51">
        <v>44126</v>
      </c>
    </row>
    <row r="52" spans="2:26" ht="50.25" customHeight="1" x14ac:dyDescent="0.25">
      <c r="B52" s="139"/>
      <c r="C52" s="139"/>
      <c r="D52" s="138" t="s">
        <v>110</v>
      </c>
      <c r="E52" s="138"/>
      <c r="F52" s="136" t="s">
        <v>117</v>
      </c>
      <c r="G52" s="136"/>
      <c r="H52">
        <v>17102</v>
      </c>
      <c r="I52">
        <v>11565</v>
      </c>
      <c r="J52">
        <v>17073</v>
      </c>
      <c r="K52">
        <v>12346</v>
      </c>
      <c r="L52">
        <v>13697</v>
      </c>
      <c r="M52">
        <v>17135</v>
      </c>
      <c r="N52">
        <v>22071</v>
      </c>
      <c r="O52">
        <v>8763</v>
      </c>
      <c r="P52">
        <v>11129</v>
      </c>
      <c r="Q52">
        <v>8557</v>
      </c>
      <c r="R52">
        <v>17507</v>
      </c>
      <c r="S52">
        <v>12792</v>
      </c>
      <c r="T52">
        <v>10919</v>
      </c>
      <c r="U52">
        <v>8430</v>
      </c>
      <c r="V52">
        <v>18076</v>
      </c>
      <c r="W52">
        <v>10634</v>
      </c>
      <c r="X52">
        <v>12963</v>
      </c>
      <c r="Y52">
        <v>18490</v>
      </c>
      <c r="Z52">
        <v>14243</v>
      </c>
    </row>
    <row r="53" spans="2:26" ht="50.25" customHeight="1" x14ac:dyDescent="0.25">
      <c r="B53" s="139"/>
      <c r="C53" s="139"/>
      <c r="D53" s="136"/>
      <c r="E53" s="136"/>
      <c r="F53" s="136" t="s">
        <v>118</v>
      </c>
      <c r="G53" s="136"/>
      <c r="H53">
        <v>23148</v>
      </c>
      <c r="I53">
        <v>24989</v>
      </c>
      <c r="J53">
        <v>14082</v>
      </c>
      <c r="K53">
        <v>21646</v>
      </c>
      <c r="L53">
        <v>16977</v>
      </c>
      <c r="M53">
        <v>13676</v>
      </c>
      <c r="N53">
        <v>43164</v>
      </c>
      <c r="O53">
        <v>17649</v>
      </c>
      <c r="P53">
        <v>13202</v>
      </c>
      <c r="Q53">
        <v>18822</v>
      </c>
      <c r="R53">
        <v>19936</v>
      </c>
      <c r="S53">
        <v>22151</v>
      </c>
      <c r="T53">
        <v>29766</v>
      </c>
      <c r="U53">
        <v>24513</v>
      </c>
      <c r="V53">
        <v>22071</v>
      </c>
      <c r="W53">
        <v>24842</v>
      </c>
      <c r="X53">
        <v>25543</v>
      </c>
      <c r="Y53">
        <v>26399</v>
      </c>
      <c r="Z53">
        <v>18144</v>
      </c>
    </row>
    <row r="54" spans="2:26" ht="50.25" customHeight="1" x14ac:dyDescent="0.25">
      <c r="B54" s="139"/>
      <c r="C54" s="139"/>
      <c r="D54" s="136"/>
      <c r="E54" s="136"/>
      <c r="F54" s="136" t="s">
        <v>119</v>
      </c>
      <c r="G54" s="136"/>
      <c r="H54">
        <v>12821</v>
      </c>
      <c r="I54">
        <v>10890</v>
      </c>
      <c r="J54">
        <v>14213</v>
      </c>
      <c r="K54">
        <v>17460</v>
      </c>
      <c r="L54">
        <v>19137</v>
      </c>
      <c r="M54">
        <v>14958</v>
      </c>
      <c r="N54">
        <v>26712</v>
      </c>
      <c r="O54">
        <v>15338</v>
      </c>
      <c r="P54">
        <v>13693</v>
      </c>
      <c r="Q54">
        <v>14020</v>
      </c>
      <c r="R54">
        <v>13609</v>
      </c>
      <c r="S54">
        <v>11236</v>
      </c>
      <c r="T54">
        <v>18375</v>
      </c>
      <c r="U54">
        <v>17681</v>
      </c>
      <c r="V54">
        <v>18315</v>
      </c>
      <c r="W54">
        <v>17978</v>
      </c>
      <c r="X54">
        <v>19684</v>
      </c>
      <c r="Y54">
        <v>23190</v>
      </c>
      <c r="Z54">
        <v>29498</v>
      </c>
    </row>
    <row r="55" spans="2:26" ht="50.25" customHeight="1" x14ac:dyDescent="0.25">
      <c r="B55" s="139"/>
      <c r="C55" s="139"/>
      <c r="D55" s="136"/>
      <c r="E55" s="136"/>
      <c r="F55" s="136" t="s">
        <v>120</v>
      </c>
      <c r="G55" s="136"/>
      <c r="H55">
        <v>12740</v>
      </c>
      <c r="I55">
        <v>10171</v>
      </c>
      <c r="J55">
        <v>13072</v>
      </c>
      <c r="K55">
        <v>13560</v>
      </c>
      <c r="L55">
        <v>11024</v>
      </c>
      <c r="M55">
        <v>7890</v>
      </c>
      <c r="N55">
        <v>18115</v>
      </c>
      <c r="O55">
        <v>11497</v>
      </c>
      <c r="P55">
        <v>9413</v>
      </c>
      <c r="Q55">
        <v>10468</v>
      </c>
      <c r="R55">
        <v>7685</v>
      </c>
      <c r="S55">
        <v>9711</v>
      </c>
      <c r="T55">
        <v>13605</v>
      </c>
      <c r="U55">
        <v>12564</v>
      </c>
      <c r="V55">
        <v>14439</v>
      </c>
      <c r="W55">
        <v>16831</v>
      </c>
      <c r="X55">
        <v>12748</v>
      </c>
      <c r="Y55">
        <v>10242</v>
      </c>
      <c r="Z55">
        <v>9995</v>
      </c>
    </row>
    <row r="56" spans="2:26" ht="50.25" customHeight="1" x14ac:dyDescent="0.25">
      <c r="B56" s="139"/>
      <c r="C56" s="139"/>
      <c r="D56" s="136"/>
      <c r="E56" s="136"/>
      <c r="F56" s="136" t="s">
        <v>121</v>
      </c>
      <c r="G56" s="136"/>
      <c r="H56">
        <v>22604</v>
      </c>
      <c r="I56">
        <v>25332</v>
      </c>
      <c r="J56">
        <v>24575</v>
      </c>
      <c r="K56">
        <v>24543</v>
      </c>
      <c r="L56">
        <v>20235</v>
      </c>
      <c r="M56">
        <v>21568</v>
      </c>
      <c r="N56">
        <v>42626</v>
      </c>
      <c r="O56">
        <v>17139</v>
      </c>
      <c r="P56">
        <v>18998</v>
      </c>
      <c r="Q56">
        <v>11752</v>
      </c>
      <c r="R56">
        <v>13435</v>
      </c>
      <c r="S56">
        <v>14810</v>
      </c>
      <c r="T56">
        <v>14496</v>
      </c>
      <c r="U56">
        <v>19577</v>
      </c>
      <c r="V56">
        <v>21870</v>
      </c>
      <c r="W56">
        <v>16525</v>
      </c>
      <c r="X56">
        <v>26514</v>
      </c>
      <c r="Y56">
        <v>27908</v>
      </c>
      <c r="Z56">
        <v>27338</v>
      </c>
    </row>
    <row r="57" spans="2:26" ht="50.25" customHeight="1" x14ac:dyDescent="0.25">
      <c r="B57" s="139"/>
      <c r="C57" s="139"/>
      <c r="D57" s="136"/>
      <c r="E57" s="136"/>
      <c r="F57" s="136" t="s">
        <v>122</v>
      </c>
      <c r="G57" s="136"/>
      <c r="H57">
        <v>44535</v>
      </c>
      <c r="I57">
        <v>47478</v>
      </c>
      <c r="J57">
        <v>52416</v>
      </c>
      <c r="K57">
        <v>58848</v>
      </c>
      <c r="L57">
        <v>62090</v>
      </c>
      <c r="M57">
        <v>47037</v>
      </c>
      <c r="N57">
        <v>109873</v>
      </c>
      <c r="O57">
        <v>52935</v>
      </c>
      <c r="P57">
        <v>48875</v>
      </c>
      <c r="Q57">
        <v>64365</v>
      </c>
      <c r="R57">
        <v>62885</v>
      </c>
      <c r="S57">
        <v>75820</v>
      </c>
      <c r="T57">
        <v>68554</v>
      </c>
      <c r="U57">
        <v>69616</v>
      </c>
      <c r="V57">
        <v>86224</v>
      </c>
      <c r="W57">
        <v>93858</v>
      </c>
      <c r="X57">
        <v>81669</v>
      </c>
      <c r="Y57">
        <v>97380</v>
      </c>
      <c r="Z57">
        <v>105235</v>
      </c>
    </row>
    <row r="58" spans="2:26" ht="50.25" customHeight="1" x14ac:dyDescent="0.25">
      <c r="B58" s="139"/>
      <c r="C58" s="139"/>
      <c r="D58" s="136"/>
      <c r="E58" s="136"/>
      <c r="F58" s="136" t="s">
        <v>123</v>
      </c>
      <c r="G58" s="136"/>
      <c r="H58">
        <v>8096</v>
      </c>
      <c r="I58">
        <v>8953</v>
      </c>
      <c r="J58">
        <v>11886</v>
      </c>
      <c r="K58">
        <v>12916</v>
      </c>
      <c r="L58">
        <v>10308</v>
      </c>
      <c r="M58">
        <v>5146</v>
      </c>
      <c r="N58">
        <v>18738</v>
      </c>
      <c r="O58">
        <v>7792</v>
      </c>
      <c r="P58">
        <v>8519</v>
      </c>
      <c r="Q58">
        <v>11038</v>
      </c>
      <c r="R58">
        <v>14410</v>
      </c>
      <c r="S58">
        <v>19056</v>
      </c>
      <c r="T58">
        <v>15613</v>
      </c>
      <c r="U58">
        <v>20763</v>
      </c>
      <c r="V58">
        <v>23823</v>
      </c>
      <c r="W58">
        <v>18515</v>
      </c>
      <c r="X58">
        <v>20252</v>
      </c>
      <c r="Y58">
        <v>24528</v>
      </c>
      <c r="Z58">
        <v>29581</v>
      </c>
    </row>
    <row r="59" spans="2:26" ht="50.25" customHeight="1" x14ac:dyDescent="0.25">
      <c r="B59" s="139"/>
      <c r="C59" s="139"/>
      <c r="D59" s="136"/>
      <c r="E59" s="136"/>
      <c r="F59" s="136" t="s">
        <v>124</v>
      </c>
      <c r="G59" s="136"/>
      <c r="H59">
        <v>16191</v>
      </c>
      <c r="I59">
        <v>19207</v>
      </c>
      <c r="J59">
        <v>19305</v>
      </c>
      <c r="K59">
        <v>22565</v>
      </c>
      <c r="L59">
        <v>24793</v>
      </c>
      <c r="M59">
        <v>18821</v>
      </c>
      <c r="N59">
        <v>42565</v>
      </c>
      <c r="O59">
        <v>24511</v>
      </c>
      <c r="P59">
        <v>24927</v>
      </c>
      <c r="Q59">
        <v>27515</v>
      </c>
      <c r="R59">
        <v>29607</v>
      </c>
      <c r="S59">
        <v>32577</v>
      </c>
      <c r="T59">
        <v>31867</v>
      </c>
      <c r="U59">
        <v>42315</v>
      </c>
      <c r="V59">
        <v>41441</v>
      </c>
      <c r="W59">
        <v>38838</v>
      </c>
      <c r="X59">
        <v>41097</v>
      </c>
      <c r="Y59">
        <v>50480</v>
      </c>
      <c r="Z59">
        <v>48885</v>
      </c>
    </row>
    <row r="60" spans="2:26" ht="50.25" customHeight="1" x14ac:dyDescent="0.25">
      <c r="B60" s="139"/>
      <c r="C60" s="139"/>
      <c r="D60" s="136"/>
      <c r="E60" s="136"/>
      <c r="F60" s="136" t="s">
        <v>125</v>
      </c>
      <c r="G60" s="136"/>
      <c r="H60">
        <v>39312</v>
      </c>
      <c r="I60">
        <v>38024</v>
      </c>
      <c r="J60">
        <v>42427</v>
      </c>
      <c r="K60">
        <v>43794</v>
      </c>
      <c r="L60">
        <v>48022</v>
      </c>
      <c r="M60">
        <v>50384</v>
      </c>
      <c r="N60">
        <v>93101</v>
      </c>
      <c r="O60">
        <v>57426</v>
      </c>
      <c r="P60">
        <v>58758</v>
      </c>
      <c r="Q60">
        <v>63000</v>
      </c>
      <c r="R60">
        <v>62792</v>
      </c>
      <c r="S60">
        <v>65958</v>
      </c>
      <c r="T60">
        <v>73460</v>
      </c>
      <c r="U60">
        <v>79979</v>
      </c>
      <c r="V60">
        <v>86582</v>
      </c>
      <c r="W60">
        <v>91336</v>
      </c>
      <c r="X60">
        <v>97585</v>
      </c>
      <c r="Y60">
        <v>102678</v>
      </c>
      <c r="Z60">
        <v>110095</v>
      </c>
    </row>
    <row r="61" spans="2:26" ht="50.25" customHeight="1" x14ac:dyDescent="0.25">
      <c r="B61" s="139"/>
      <c r="C61" s="139"/>
      <c r="D61" s="136"/>
      <c r="E61" s="136"/>
      <c r="F61" s="136" t="s">
        <v>126</v>
      </c>
      <c r="G61" s="136"/>
      <c r="H61">
        <v>16130</v>
      </c>
      <c r="I61">
        <v>23276</v>
      </c>
      <c r="J61">
        <v>19639</v>
      </c>
      <c r="K61">
        <v>24894</v>
      </c>
      <c r="L61">
        <v>23468</v>
      </c>
      <c r="M61">
        <v>20450</v>
      </c>
      <c r="N61">
        <v>40808</v>
      </c>
      <c r="O61">
        <v>18007</v>
      </c>
      <c r="P61">
        <v>23123</v>
      </c>
      <c r="Q61">
        <v>19917</v>
      </c>
      <c r="R61">
        <v>18872</v>
      </c>
      <c r="S61">
        <v>25998</v>
      </c>
      <c r="T61">
        <v>24994</v>
      </c>
      <c r="U61">
        <v>24013</v>
      </c>
      <c r="V61">
        <v>20776</v>
      </c>
      <c r="W61">
        <v>23637</v>
      </c>
      <c r="X61">
        <v>29221</v>
      </c>
      <c r="Y61">
        <v>28792</v>
      </c>
      <c r="Z61">
        <v>32129</v>
      </c>
    </row>
    <row r="62" spans="2:26" ht="50.25" customHeight="1" x14ac:dyDescent="0.25">
      <c r="B62" s="139"/>
      <c r="C62" s="139"/>
      <c r="D62" s="138" t="s">
        <v>111</v>
      </c>
      <c r="E62" s="138"/>
      <c r="F62" s="136" t="s">
        <v>117</v>
      </c>
      <c r="G62" s="136"/>
      <c r="H62">
        <v>3094</v>
      </c>
      <c r="I62">
        <v>1347</v>
      </c>
      <c r="J62">
        <v>3211</v>
      </c>
      <c r="K62">
        <v>4042</v>
      </c>
      <c r="L62">
        <v>1620</v>
      </c>
      <c r="M62">
        <v>600</v>
      </c>
      <c r="N62">
        <v>3381</v>
      </c>
      <c r="O62">
        <v>1582</v>
      </c>
      <c r="P62">
        <v>788</v>
      </c>
      <c r="Q62">
        <v>1013</v>
      </c>
      <c r="R62">
        <v>693</v>
      </c>
      <c r="S62">
        <v>1269</v>
      </c>
      <c r="T62">
        <v>374</v>
      </c>
      <c r="U62">
        <v>603</v>
      </c>
      <c r="V62">
        <v>200</v>
      </c>
      <c r="W62">
        <v>975</v>
      </c>
      <c r="X62">
        <v>1541</v>
      </c>
      <c r="Y62">
        <v>609</v>
      </c>
      <c r="Z62">
        <v>2507</v>
      </c>
    </row>
    <row r="63" spans="2:26" ht="50.25" customHeight="1" x14ac:dyDescent="0.25">
      <c r="B63" s="139"/>
      <c r="C63" s="139"/>
      <c r="D63" s="136"/>
      <c r="E63" s="136"/>
      <c r="F63" s="136" t="s">
        <v>118</v>
      </c>
      <c r="G63" s="136"/>
      <c r="H63">
        <v>0</v>
      </c>
      <c r="I63">
        <v>1090</v>
      </c>
      <c r="J63">
        <v>1333</v>
      </c>
      <c r="K63">
        <v>1171</v>
      </c>
      <c r="L63">
        <v>1007</v>
      </c>
      <c r="M63">
        <v>1033</v>
      </c>
      <c r="N63">
        <v>2124</v>
      </c>
      <c r="O63">
        <v>1152</v>
      </c>
      <c r="P63">
        <v>1244</v>
      </c>
      <c r="Q63">
        <v>458</v>
      </c>
      <c r="R63">
        <v>548</v>
      </c>
      <c r="S63">
        <v>1138</v>
      </c>
      <c r="T63">
        <v>271</v>
      </c>
      <c r="U63">
        <v>0</v>
      </c>
      <c r="V63">
        <v>986</v>
      </c>
      <c r="W63">
        <v>1890</v>
      </c>
      <c r="X63">
        <v>1082</v>
      </c>
      <c r="Y63">
        <v>379</v>
      </c>
      <c r="Z63">
        <v>1711</v>
      </c>
    </row>
    <row r="64" spans="2:26" ht="50.25" customHeight="1" x14ac:dyDescent="0.25">
      <c r="B64" s="139"/>
      <c r="C64" s="139"/>
      <c r="D64" s="136"/>
      <c r="E64" s="136"/>
      <c r="F64" s="136" t="s">
        <v>119</v>
      </c>
      <c r="G64" s="136"/>
      <c r="H64">
        <v>400</v>
      </c>
      <c r="I64">
        <v>337</v>
      </c>
      <c r="J64">
        <v>264</v>
      </c>
      <c r="K64">
        <v>567</v>
      </c>
      <c r="L64">
        <v>676</v>
      </c>
      <c r="M64">
        <v>0</v>
      </c>
      <c r="N64">
        <v>337</v>
      </c>
      <c r="O64">
        <v>0</v>
      </c>
      <c r="P64">
        <v>644</v>
      </c>
      <c r="Q64">
        <v>0</v>
      </c>
      <c r="R64">
        <v>0</v>
      </c>
      <c r="S64">
        <v>923</v>
      </c>
      <c r="T64">
        <v>1052</v>
      </c>
      <c r="U64">
        <v>1630</v>
      </c>
      <c r="V64">
        <v>271</v>
      </c>
      <c r="W64">
        <v>251</v>
      </c>
      <c r="X64">
        <v>873</v>
      </c>
      <c r="Y64">
        <v>1403</v>
      </c>
      <c r="Z64">
        <v>2022</v>
      </c>
    </row>
    <row r="65" spans="1:26" ht="50.25" customHeight="1" x14ac:dyDescent="0.25">
      <c r="B65" s="139"/>
      <c r="C65" s="139"/>
      <c r="D65" s="136"/>
      <c r="E65" s="136"/>
      <c r="F65" s="136" t="s">
        <v>120</v>
      </c>
      <c r="G65" s="136"/>
      <c r="H65">
        <v>312</v>
      </c>
      <c r="I65">
        <v>1008</v>
      </c>
      <c r="J65">
        <v>583</v>
      </c>
      <c r="K65">
        <v>265</v>
      </c>
      <c r="L65">
        <v>250</v>
      </c>
      <c r="M65">
        <v>0</v>
      </c>
      <c r="N65">
        <v>1008</v>
      </c>
      <c r="O65">
        <v>332</v>
      </c>
      <c r="P65">
        <v>0</v>
      </c>
      <c r="Q65">
        <v>146</v>
      </c>
      <c r="R65">
        <v>360</v>
      </c>
      <c r="S65">
        <v>415</v>
      </c>
      <c r="T65">
        <v>430</v>
      </c>
      <c r="U65">
        <v>0</v>
      </c>
      <c r="V65">
        <v>119</v>
      </c>
      <c r="W65">
        <v>959</v>
      </c>
      <c r="X65">
        <v>372</v>
      </c>
      <c r="Y65">
        <v>1306</v>
      </c>
      <c r="Z65">
        <v>800</v>
      </c>
    </row>
    <row r="66" spans="1:26" ht="50.25" customHeight="1" x14ac:dyDescent="0.25">
      <c r="B66" s="139"/>
      <c r="C66" s="139"/>
      <c r="D66" s="136"/>
      <c r="E66" s="136"/>
      <c r="F66" s="136" t="s">
        <v>121</v>
      </c>
      <c r="G66" s="136"/>
      <c r="H66">
        <v>466</v>
      </c>
      <c r="I66">
        <v>1719</v>
      </c>
      <c r="J66">
        <v>0</v>
      </c>
      <c r="K66">
        <v>218</v>
      </c>
      <c r="L66">
        <v>432</v>
      </c>
      <c r="M66">
        <v>758</v>
      </c>
      <c r="N66">
        <v>1719</v>
      </c>
      <c r="O66">
        <v>470</v>
      </c>
      <c r="P66">
        <v>0</v>
      </c>
      <c r="Q66">
        <v>802</v>
      </c>
      <c r="R66">
        <v>685</v>
      </c>
      <c r="S66">
        <v>639</v>
      </c>
      <c r="T66">
        <v>0</v>
      </c>
      <c r="U66">
        <v>1203</v>
      </c>
      <c r="V66">
        <v>606</v>
      </c>
      <c r="W66">
        <v>1434</v>
      </c>
      <c r="X66">
        <v>1969</v>
      </c>
      <c r="Y66">
        <v>2202</v>
      </c>
      <c r="Z66">
        <v>1985</v>
      </c>
    </row>
    <row r="67" spans="1:26" ht="50.25" customHeight="1" x14ac:dyDescent="0.25">
      <c r="B67" s="139"/>
      <c r="C67" s="139"/>
      <c r="D67" s="136"/>
      <c r="E67" s="136"/>
      <c r="F67" s="136" t="s">
        <v>122</v>
      </c>
      <c r="G67" s="136"/>
      <c r="H67">
        <v>2997</v>
      </c>
      <c r="I67">
        <v>3566</v>
      </c>
      <c r="J67">
        <v>3284</v>
      </c>
      <c r="K67">
        <v>2459</v>
      </c>
      <c r="L67">
        <v>1889</v>
      </c>
      <c r="M67">
        <v>2633</v>
      </c>
      <c r="N67">
        <v>4875</v>
      </c>
      <c r="O67">
        <v>1835</v>
      </c>
      <c r="P67">
        <v>3640</v>
      </c>
      <c r="Q67">
        <v>5858</v>
      </c>
      <c r="R67">
        <v>3768</v>
      </c>
      <c r="S67">
        <v>5153</v>
      </c>
      <c r="T67">
        <v>5877</v>
      </c>
      <c r="U67">
        <v>6679</v>
      </c>
      <c r="V67">
        <v>6407</v>
      </c>
      <c r="W67">
        <v>8301</v>
      </c>
      <c r="X67">
        <v>5037</v>
      </c>
      <c r="Y67">
        <v>2873</v>
      </c>
      <c r="Z67">
        <v>5093</v>
      </c>
    </row>
    <row r="68" spans="1:26" ht="50.25" customHeight="1" x14ac:dyDescent="0.25">
      <c r="B68" s="139"/>
      <c r="C68" s="139"/>
      <c r="D68" s="136"/>
      <c r="E68" s="136"/>
      <c r="F68" s="136" t="s">
        <v>123</v>
      </c>
      <c r="G68" s="136"/>
      <c r="H68">
        <v>314</v>
      </c>
      <c r="I68">
        <v>0</v>
      </c>
      <c r="J68">
        <v>125</v>
      </c>
      <c r="K68">
        <v>1205</v>
      </c>
      <c r="L68">
        <v>0</v>
      </c>
      <c r="M68">
        <v>286</v>
      </c>
      <c r="N68">
        <v>294</v>
      </c>
      <c r="O68">
        <v>780</v>
      </c>
      <c r="P68">
        <v>540</v>
      </c>
      <c r="Q68">
        <v>396</v>
      </c>
      <c r="R68">
        <v>0</v>
      </c>
      <c r="S68">
        <v>302</v>
      </c>
      <c r="T68">
        <v>1089</v>
      </c>
      <c r="U68">
        <v>1076</v>
      </c>
      <c r="V68">
        <v>1288</v>
      </c>
      <c r="W68">
        <v>999</v>
      </c>
      <c r="X68">
        <v>911</v>
      </c>
      <c r="Y68">
        <v>1665</v>
      </c>
      <c r="Z68">
        <v>1105</v>
      </c>
    </row>
    <row r="69" spans="1:26" ht="50.25" customHeight="1" x14ac:dyDescent="0.25">
      <c r="B69" s="139"/>
      <c r="C69" s="139"/>
      <c r="D69" s="136"/>
      <c r="E69" s="136"/>
      <c r="F69" s="136" t="s">
        <v>124</v>
      </c>
      <c r="G69" s="136"/>
      <c r="H69">
        <v>1309</v>
      </c>
      <c r="I69">
        <v>1513</v>
      </c>
      <c r="J69">
        <v>2263</v>
      </c>
      <c r="K69">
        <v>2035</v>
      </c>
      <c r="L69">
        <v>1511</v>
      </c>
      <c r="M69">
        <v>264</v>
      </c>
      <c r="N69">
        <v>2850</v>
      </c>
      <c r="O69">
        <v>2225</v>
      </c>
      <c r="P69">
        <v>1314</v>
      </c>
      <c r="Q69">
        <v>0</v>
      </c>
      <c r="R69">
        <v>2190</v>
      </c>
      <c r="S69">
        <v>4337</v>
      </c>
      <c r="T69">
        <v>712</v>
      </c>
      <c r="U69">
        <v>2983</v>
      </c>
      <c r="V69">
        <v>3869</v>
      </c>
      <c r="W69">
        <v>5743</v>
      </c>
      <c r="X69">
        <v>7156</v>
      </c>
      <c r="Y69">
        <v>6862</v>
      </c>
      <c r="Z69">
        <v>529</v>
      </c>
    </row>
    <row r="70" spans="1:26" ht="50.25" customHeight="1" x14ac:dyDescent="0.25">
      <c r="B70" s="139"/>
      <c r="C70" s="139"/>
      <c r="D70" s="136"/>
      <c r="E70" s="136"/>
      <c r="F70" s="136" t="s">
        <v>125</v>
      </c>
      <c r="G70" s="136"/>
      <c r="H70">
        <v>1729</v>
      </c>
      <c r="I70">
        <v>958</v>
      </c>
      <c r="J70">
        <v>627</v>
      </c>
      <c r="K70">
        <v>2216</v>
      </c>
      <c r="L70">
        <v>4115</v>
      </c>
      <c r="M70">
        <v>3094</v>
      </c>
      <c r="N70">
        <v>3258</v>
      </c>
      <c r="O70">
        <v>3899</v>
      </c>
      <c r="P70">
        <v>5629</v>
      </c>
      <c r="Q70">
        <v>3524</v>
      </c>
      <c r="R70">
        <v>2141</v>
      </c>
      <c r="S70">
        <v>3682</v>
      </c>
      <c r="T70">
        <v>3846</v>
      </c>
      <c r="U70">
        <v>3026</v>
      </c>
      <c r="V70">
        <v>4430</v>
      </c>
      <c r="W70">
        <v>5123</v>
      </c>
      <c r="X70">
        <v>6044</v>
      </c>
      <c r="Y70">
        <v>6178</v>
      </c>
      <c r="Z70">
        <v>10811</v>
      </c>
    </row>
    <row r="71" spans="1:26" ht="50.25" customHeight="1" x14ac:dyDescent="0.25">
      <c r="B71" s="139"/>
      <c r="C71" s="139"/>
      <c r="D71" s="136"/>
      <c r="E71" s="136"/>
      <c r="F71" s="136" t="s">
        <v>126</v>
      </c>
      <c r="G71" s="136"/>
      <c r="H71">
        <v>716</v>
      </c>
      <c r="I71">
        <v>2067</v>
      </c>
      <c r="J71">
        <v>2407</v>
      </c>
      <c r="K71">
        <v>1657</v>
      </c>
      <c r="L71">
        <v>2307</v>
      </c>
      <c r="M71">
        <v>2013</v>
      </c>
      <c r="N71">
        <v>4072</v>
      </c>
      <c r="O71">
        <v>793</v>
      </c>
      <c r="P71">
        <v>2176</v>
      </c>
      <c r="Q71">
        <v>2700</v>
      </c>
      <c r="R71">
        <v>1273</v>
      </c>
      <c r="S71">
        <v>3507</v>
      </c>
      <c r="T71">
        <v>2372</v>
      </c>
      <c r="U71">
        <v>2916</v>
      </c>
      <c r="V71">
        <v>771</v>
      </c>
      <c r="W71">
        <v>3456</v>
      </c>
      <c r="X71">
        <v>4438</v>
      </c>
      <c r="Y71">
        <v>6728</v>
      </c>
      <c r="Z71">
        <v>3691</v>
      </c>
    </row>
    <row r="73" spans="1:26" s="29" customFormat="1" x14ac:dyDescent="0.25"/>
    <row r="76" spans="1:26" x14ac:dyDescent="0.25">
      <c r="A76" s="3" t="s">
        <v>129</v>
      </c>
      <c r="B76" s="3" t="s">
        <v>113</v>
      </c>
    </row>
    <row r="77" spans="1:26" x14ac:dyDescent="0.25">
      <c r="H77" s="34">
        <v>2005</v>
      </c>
      <c r="I77" s="35">
        <v>2006</v>
      </c>
      <c r="J77" s="35">
        <v>2007</v>
      </c>
      <c r="K77" s="35">
        <v>2008</v>
      </c>
      <c r="L77" s="35">
        <v>2009</v>
      </c>
      <c r="M77" s="35">
        <v>2010</v>
      </c>
      <c r="N77" s="35">
        <v>2011</v>
      </c>
      <c r="O77" s="35">
        <v>2012</v>
      </c>
      <c r="P77" s="35">
        <v>2013</v>
      </c>
      <c r="Q77" s="35">
        <v>2014</v>
      </c>
      <c r="R77" s="35">
        <v>2015</v>
      </c>
      <c r="S77" s="35">
        <v>2016</v>
      </c>
      <c r="T77" s="35">
        <v>2017</v>
      </c>
      <c r="U77" s="35">
        <v>2018</v>
      </c>
      <c r="V77" s="35">
        <v>2019</v>
      </c>
      <c r="W77" s="35">
        <v>2020</v>
      </c>
      <c r="X77" s="35">
        <v>2021</v>
      </c>
      <c r="Y77" s="35">
        <v>2022</v>
      </c>
      <c r="Z77" s="35">
        <v>2023</v>
      </c>
    </row>
    <row r="78" spans="1:26" ht="50.25" customHeight="1" x14ac:dyDescent="0.25">
      <c r="B78" s="140" t="s">
        <v>101</v>
      </c>
      <c r="C78" s="140"/>
      <c r="D78" s="136" t="s">
        <v>55</v>
      </c>
      <c r="E78" s="136"/>
      <c r="F78" s="136" t="s">
        <v>117</v>
      </c>
      <c r="G78" s="136"/>
      <c r="H78">
        <v>65692</v>
      </c>
      <c r="I78">
        <v>43809</v>
      </c>
      <c r="J78">
        <v>58250</v>
      </c>
      <c r="K78">
        <v>41294</v>
      </c>
      <c r="L78">
        <v>56309</v>
      </c>
      <c r="M78">
        <v>40656</v>
      </c>
      <c r="N78">
        <v>85276</v>
      </c>
      <c r="O78">
        <v>41474</v>
      </c>
      <c r="P78">
        <v>46812</v>
      </c>
      <c r="Q78">
        <v>33009</v>
      </c>
      <c r="R78">
        <v>50222</v>
      </c>
      <c r="S78">
        <f>SUM(F78:I78)</f>
        <v>109501</v>
      </c>
      <c r="T78">
        <v>40579</v>
      </c>
      <c r="U78">
        <f>SUM(H78:K78)</f>
        <v>209045</v>
      </c>
      <c r="V78">
        <v>40214</v>
      </c>
      <c r="W78">
        <f>SUM(J78:M78)</f>
        <v>196509</v>
      </c>
      <c r="X78">
        <v>31083</v>
      </c>
      <c r="Y78">
        <v>44705</v>
      </c>
      <c r="Z78">
        <v>34397</v>
      </c>
    </row>
    <row r="79" spans="1:26" ht="50.25" customHeight="1" x14ac:dyDescent="0.25">
      <c r="B79" s="140"/>
      <c r="C79" s="140"/>
      <c r="D79" s="136"/>
      <c r="E79" s="136"/>
      <c r="F79" s="136" t="s">
        <v>118</v>
      </c>
      <c r="G79" s="136"/>
      <c r="H79">
        <v>121627</v>
      </c>
      <c r="I79">
        <v>115534</v>
      </c>
      <c r="J79">
        <v>103025</v>
      </c>
      <c r="K79">
        <v>99350</v>
      </c>
      <c r="L79">
        <v>80262</v>
      </c>
      <c r="M79">
        <v>76688</v>
      </c>
      <c r="N79">
        <v>198574</v>
      </c>
      <c r="O79">
        <v>80212</v>
      </c>
      <c r="P79">
        <v>70679</v>
      </c>
      <c r="Q79">
        <v>71710</v>
      </c>
      <c r="R79">
        <v>77413</v>
      </c>
      <c r="S79">
        <f t="shared" ref="S79:S87" si="0">SUM(F79:I79)</f>
        <v>237161</v>
      </c>
      <c r="T79">
        <v>77257</v>
      </c>
      <c r="U79">
        <f t="shared" ref="U79:U87" si="1">SUM(H79:K79)</f>
        <v>439536</v>
      </c>
      <c r="V79">
        <v>64854</v>
      </c>
      <c r="W79">
        <f t="shared" ref="W79:W87" si="2">SUM(J79:M79)</f>
        <v>359325</v>
      </c>
      <c r="X79">
        <v>57346</v>
      </c>
      <c r="Y79">
        <v>77841</v>
      </c>
      <c r="Z79">
        <v>64593</v>
      </c>
    </row>
    <row r="80" spans="1:26" ht="50.25" customHeight="1" x14ac:dyDescent="0.25">
      <c r="B80" s="140"/>
      <c r="C80" s="140"/>
      <c r="D80" s="136"/>
      <c r="E80" s="136"/>
      <c r="F80" s="136" t="s">
        <v>119</v>
      </c>
      <c r="G80" s="136"/>
      <c r="H80">
        <v>93903</v>
      </c>
      <c r="I80">
        <v>85306</v>
      </c>
      <c r="J80">
        <v>91544</v>
      </c>
      <c r="K80">
        <v>96360</v>
      </c>
      <c r="L80">
        <v>82827</v>
      </c>
      <c r="M80">
        <v>62389</v>
      </c>
      <c r="N80">
        <v>155565</v>
      </c>
      <c r="O80">
        <v>63474</v>
      </c>
      <c r="P80">
        <v>46674</v>
      </c>
      <c r="Q80">
        <v>44796</v>
      </c>
      <c r="R80">
        <v>65643</v>
      </c>
      <c r="S80">
        <f t="shared" si="0"/>
        <v>179209</v>
      </c>
      <c r="T80">
        <v>69762</v>
      </c>
      <c r="U80">
        <f t="shared" si="1"/>
        <v>367113</v>
      </c>
      <c r="V80">
        <v>60553</v>
      </c>
      <c r="W80">
        <f t="shared" si="2"/>
        <v>333120</v>
      </c>
      <c r="X80">
        <v>55471</v>
      </c>
      <c r="Y80">
        <v>62758</v>
      </c>
      <c r="Z80">
        <v>64007</v>
      </c>
    </row>
    <row r="81" spans="2:52" ht="50.25" customHeight="1" x14ac:dyDescent="0.25">
      <c r="B81" s="140"/>
      <c r="C81" s="140"/>
      <c r="D81" s="136"/>
      <c r="E81" s="136"/>
      <c r="F81" s="136" t="s">
        <v>120</v>
      </c>
      <c r="G81" s="136"/>
      <c r="H81">
        <v>60488</v>
      </c>
      <c r="I81">
        <v>58786</v>
      </c>
      <c r="J81">
        <v>52332</v>
      </c>
      <c r="K81">
        <v>45651</v>
      </c>
      <c r="L81">
        <v>37412</v>
      </c>
      <c r="M81">
        <v>34599</v>
      </c>
      <c r="N81">
        <v>93037</v>
      </c>
      <c r="O81">
        <v>27466</v>
      </c>
      <c r="P81">
        <v>25073</v>
      </c>
      <c r="Q81">
        <v>31323</v>
      </c>
      <c r="R81">
        <v>32383</v>
      </c>
      <c r="S81">
        <f t="shared" si="0"/>
        <v>119274</v>
      </c>
      <c r="T81">
        <v>35437</v>
      </c>
      <c r="U81">
        <f t="shared" si="1"/>
        <v>217257</v>
      </c>
      <c r="V81">
        <v>37336</v>
      </c>
      <c r="W81">
        <f t="shared" si="2"/>
        <v>169994</v>
      </c>
      <c r="X81">
        <v>36283</v>
      </c>
      <c r="Y81">
        <v>35411</v>
      </c>
      <c r="Z81">
        <v>28976</v>
      </c>
    </row>
    <row r="82" spans="2:52" ht="50.25" customHeight="1" x14ac:dyDescent="0.25">
      <c r="B82" s="140"/>
      <c r="C82" s="140"/>
      <c r="D82" s="136"/>
      <c r="E82" s="136"/>
      <c r="F82" s="136" t="s">
        <v>121</v>
      </c>
      <c r="G82" s="136"/>
      <c r="H82">
        <v>164235</v>
      </c>
      <c r="I82">
        <v>191867</v>
      </c>
      <c r="J82">
        <v>202428</v>
      </c>
      <c r="K82">
        <v>179860</v>
      </c>
      <c r="L82">
        <v>111345</v>
      </c>
      <c r="M82">
        <v>90765</v>
      </c>
      <c r="N82">
        <v>264101</v>
      </c>
      <c r="O82">
        <v>63492</v>
      </c>
      <c r="P82">
        <v>57954</v>
      </c>
      <c r="Q82">
        <v>48998</v>
      </c>
      <c r="R82">
        <v>58037</v>
      </c>
      <c r="S82">
        <f t="shared" si="0"/>
        <v>356102</v>
      </c>
      <c r="T82">
        <v>65314</v>
      </c>
      <c r="U82">
        <f t="shared" si="1"/>
        <v>738390</v>
      </c>
      <c r="V82">
        <v>67363</v>
      </c>
      <c r="W82">
        <f t="shared" si="2"/>
        <v>584398</v>
      </c>
      <c r="X82">
        <v>74866</v>
      </c>
      <c r="Y82">
        <v>69698</v>
      </c>
      <c r="Z82">
        <v>87821</v>
      </c>
      <c r="AL82" s="51"/>
      <c r="AM82" s="51"/>
      <c r="AN82" s="51"/>
      <c r="AO82" s="51"/>
      <c r="AP82" s="52"/>
      <c r="AQ82" s="52"/>
      <c r="AR82" s="53"/>
    </row>
    <row r="83" spans="2:52" ht="50.25" customHeight="1" x14ac:dyDescent="0.25">
      <c r="B83" s="140"/>
      <c r="C83" s="140"/>
      <c r="D83" s="136"/>
      <c r="E83" s="136"/>
      <c r="F83" s="136" t="s">
        <v>122</v>
      </c>
      <c r="G83" s="136"/>
      <c r="H83">
        <v>249635</v>
      </c>
      <c r="I83">
        <v>287591</v>
      </c>
      <c r="J83">
        <v>290878</v>
      </c>
      <c r="K83">
        <v>275006</v>
      </c>
      <c r="L83">
        <v>254329</v>
      </c>
      <c r="M83">
        <v>241456</v>
      </c>
      <c r="N83">
        <v>540359</v>
      </c>
      <c r="O83">
        <v>227032</v>
      </c>
      <c r="P83">
        <v>225225</v>
      </c>
      <c r="Q83">
        <v>230371</v>
      </c>
      <c r="R83">
        <v>228766</v>
      </c>
      <c r="S83">
        <f t="shared" si="0"/>
        <v>537226</v>
      </c>
      <c r="T83">
        <v>237931</v>
      </c>
      <c r="U83">
        <f t="shared" si="1"/>
        <v>1103110</v>
      </c>
      <c r="V83">
        <v>242028</v>
      </c>
      <c r="W83">
        <f t="shared" si="2"/>
        <v>1061669</v>
      </c>
      <c r="X83">
        <v>200981</v>
      </c>
      <c r="Y83">
        <v>237213</v>
      </c>
      <c r="Z83">
        <v>236782</v>
      </c>
      <c r="AY83" s="27"/>
      <c r="AZ83" s="27"/>
    </row>
    <row r="84" spans="2:52" ht="50.25" customHeight="1" x14ac:dyDescent="0.25">
      <c r="B84" s="140"/>
      <c r="C84" s="140"/>
      <c r="D84" s="136"/>
      <c r="E84" s="136"/>
      <c r="F84" s="136" t="s">
        <v>123</v>
      </c>
      <c r="G84" s="136"/>
      <c r="H84">
        <v>39137</v>
      </c>
      <c r="I84">
        <v>47832</v>
      </c>
      <c r="J84">
        <v>47277</v>
      </c>
      <c r="K84">
        <v>65044</v>
      </c>
      <c r="L84">
        <v>50301</v>
      </c>
      <c r="M84">
        <v>50591</v>
      </c>
      <c r="N84">
        <v>95283</v>
      </c>
      <c r="O84">
        <v>43389</v>
      </c>
      <c r="P84">
        <v>40695</v>
      </c>
      <c r="Q84">
        <v>37948</v>
      </c>
      <c r="R84">
        <v>35192</v>
      </c>
      <c r="S84">
        <f t="shared" si="0"/>
        <v>86969</v>
      </c>
      <c r="T84">
        <v>47084</v>
      </c>
      <c r="U84">
        <f t="shared" si="1"/>
        <v>199290</v>
      </c>
      <c r="V84">
        <v>53360</v>
      </c>
      <c r="W84">
        <f t="shared" si="2"/>
        <v>213213</v>
      </c>
      <c r="X84">
        <v>36295</v>
      </c>
      <c r="Y84">
        <v>55682</v>
      </c>
      <c r="Z84">
        <v>54259</v>
      </c>
      <c r="AX84" s="27"/>
    </row>
    <row r="85" spans="2:52" ht="50.25" customHeight="1" x14ac:dyDescent="0.25">
      <c r="B85" s="140"/>
      <c r="C85" s="140"/>
      <c r="D85" s="136"/>
      <c r="E85" s="136"/>
      <c r="F85" s="136" t="s">
        <v>124</v>
      </c>
      <c r="G85" s="136"/>
      <c r="H85">
        <v>52167</v>
      </c>
      <c r="I85">
        <v>57845</v>
      </c>
      <c r="J85">
        <v>62920</v>
      </c>
      <c r="K85">
        <v>67772</v>
      </c>
      <c r="L85">
        <v>75369</v>
      </c>
      <c r="M85">
        <v>62741</v>
      </c>
      <c r="N85">
        <v>126363</v>
      </c>
      <c r="O85">
        <v>63689</v>
      </c>
      <c r="P85">
        <v>56390</v>
      </c>
      <c r="Q85">
        <v>62879</v>
      </c>
      <c r="R85">
        <v>52136</v>
      </c>
      <c r="S85">
        <f t="shared" si="0"/>
        <v>110012</v>
      </c>
      <c r="T85">
        <v>60485</v>
      </c>
      <c r="U85">
        <f t="shared" si="1"/>
        <v>240704</v>
      </c>
      <c r="V85">
        <v>58078</v>
      </c>
      <c r="W85">
        <f t="shared" si="2"/>
        <v>268802</v>
      </c>
      <c r="X85">
        <v>51316</v>
      </c>
      <c r="Y85">
        <v>60565</v>
      </c>
      <c r="Z85">
        <v>51896</v>
      </c>
      <c r="AX85" s="27"/>
    </row>
    <row r="86" spans="2:52" ht="50.25" customHeight="1" x14ac:dyDescent="0.25">
      <c r="B86" s="140"/>
      <c r="C86" s="140"/>
      <c r="D86" s="136"/>
      <c r="E86" s="136"/>
      <c r="F86" s="136" t="s">
        <v>125</v>
      </c>
      <c r="G86" s="136"/>
      <c r="H86">
        <v>45968</v>
      </c>
      <c r="I86">
        <v>44888</v>
      </c>
      <c r="J86">
        <v>50693</v>
      </c>
      <c r="K86">
        <v>57627</v>
      </c>
      <c r="L86">
        <v>50459</v>
      </c>
      <c r="M86">
        <v>56918</v>
      </c>
      <c r="N86">
        <v>99855</v>
      </c>
      <c r="O86">
        <v>45656</v>
      </c>
      <c r="P86">
        <v>37937</v>
      </c>
      <c r="Q86">
        <v>36664</v>
      </c>
      <c r="R86">
        <v>36305</v>
      </c>
      <c r="S86">
        <f t="shared" si="0"/>
        <v>90856</v>
      </c>
      <c r="T86">
        <v>37634</v>
      </c>
      <c r="U86">
        <f t="shared" si="1"/>
        <v>199176</v>
      </c>
      <c r="V86">
        <v>32151</v>
      </c>
      <c r="W86">
        <f t="shared" si="2"/>
        <v>215697</v>
      </c>
      <c r="X86">
        <v>42382</v>
      </c>
      <c r="Y86">
        <v>44266</v>
      </c>
      <c r="Z86">
        <v>39348</v>
      </c>
      <c r="AX86" s="27"/>
    </row>
    <row r="87" spans="2:52" ht="50.25" customHeight="1" x14ac:dyDescent="0.25">
      <c r="B87" s="140"/>
      <c r="C87" s="140"/>
      <c r="D87" s="136"/>
      <c r="E87" s="136"/>
      <c r="F87" s="136" t="s">
        <v>126</v>
      </c>
      <c r="G87" s="136"/>
      <c r="H87">
        <v>78288</v>
      </c>
      <c r="I87">
        <v>84764</v>
      </c>
      <c r="J87">
        <v>88892</v>
      </c>
      <c r="K87">
        <v>80669</v>
      </c>
      <c r="L87">
        <v>82457</v>
      </c>
      <c r="M87">
        <v>84572</v>
      </c>
      <c r="N87">
        <v>151765</v>
      </c>
      <c r="O87">
        <v>72696</v>
      </c>
      <c r="P87">
        <v>79174</v>
      </c>
      <c r="Q87">
        <v>71329</v>
      </c>
      <c r="R87">
        <v>60704</v>
      </c>
      <c r="S87">
        <f t="shared" si="0"/>
        <v>163052</v>
      </c>
      <c r="T87">
        <v>55323</v>
      </c>
      <c r="U87">
        <f t="shared" si="1"/>
        <v>332613</v>
      </c>
      <c r="V87">
        <v>48095</v>
      </c>
      <c r="W87">
        <f t="shared" si="2"/>
        <v>336590</v>
      </c>
      <c r="X87">
        <v>49491</v>
      </c>
      <c r="Y87">
        <v>68724</v>
      </c>
      <c r="Z87">
        <v>73872</v>
      </c>
      <c r="AX87" s="27"/>
    </row>
    <row r="88" spans="2:52" ht="50.25" customHeight="1" x14ac:dyDescent="0.25">
      <c r="B88" s="140"/>
      <c r="C88" s="140"/>
      <c r="D88" s="136" t="s">
        <v>56</v>
      </c>
      <c r="E88" s="136"/>
      <c r="F88" s="136" t="s">
        <v>117</v>
      </c>
      <c r="G88" s="136"/>
      <c r="H88">
        <v>13612</v>
      </c>
      <c r="I88">
        <v>12497</v>
      </c>
      <c r="J88">
        <v>18413</v>
      </c>
      <c r="K88">
        <v>13534</v>
      </c>
      <c r="L88">
        <v>8903</v>
      </c>
      <c r="M88">
        <v>9739</v>
      </c>
      <c r="N88">
        <v>22336</v>
      </c>
      <c r="O88">
        <v>11368</v>
      </c>
      <c r="P88">
        <v>9182</v>
      </c>
      <c r="Q88">
        <v>13116</v>
      </c>
      <c r="R88">
        <v>15041</v>
      </c>
      <c r="S88">
        <f>SUM(I88:J88)</f>
        <v>30910</v>
      </c>
      <c r="T88">
        <v>13347</v>
      </c>
      <c r="U88">
        <f>SUM(K88:L88)</f>
        <v>22437</v>
      </c>
      <c r="V88">
        <v>13297</v>
      </c>
      <c r="W88">
        <f>SUM(M88:N88)</f>
        <v>32075</v>
      </c>
      <c r="X88">
        <v>10574</v>
      </c>
      <c r="Y88">
        <v>10167</v>
      </c>
      <c r="Z88">
        <v>7945</v>
      </c>
      <c r="AX88" s="27"/>
    </row>
    <row r="89" spans="2:52" ht="50.25" customHeight="1" x14ac:dyDescent="0.25">
      <c r="B89" s="140"/>
      <c r="C89" s="140"/>
      <c r="D89" s="136"/>
      <c r="E89" s="136"/>
      <c r="F89" s="136" t="s">
        <v>118</v>
      </c>
      <c r="G89" s="136"/>
      <c r="H89">
        <v>37788</v>
      </c>
      <c r="I89">
        <v>38547</v>
      </c>
      <c r="J89">
        <v>36131</v>
      </c>
      <c r="K89">
        <v>31199</v>
      </c>
      <c r="L89">
        <v>30022</v>
      </c>
      <c r="M89">
        <v>24857</v>
      </c>
      <c r="N89">
        <v>64354</v>
      </c>
      <c r="O89">
        <v>25436</v>
      </c>
      <c r="P89">
        <v>24035</v>
      </c>
      <c r="Q89">
        <v>25728</v>
      </c>
      <c r="R89">
        <v>32803</v>
      </c>
      <c r="S89">
        <f t="shared" ref="S89:S97" si="3">SUM(I89:J89)</f>
        <v>74678</v>
      </c>
      <c r="T89">
        <v>34962</v>
      </c>
      <c r="U89">
        <f t="shared" ref="U89:U97" si="4">SUM(K89:L89)</f>
        <v>61221</v>
      </c>
      <c r="V89">
        <v>29816</v>
      </c>
      <c r="W89">
        <f t="shared" ref="W89:W97" si="5">SUM(M89:N89)</f>
        <v>89211</v>
      </c>
      <c r="X89">
        <v>23705</v>
      </c>
      <c r="Y89">
        <v>32385</v>
      </c>
      <c r="Z89">
        <v>25780</v>
      </c>
      <c r="AX89" s="27"/>
    </row>
    <row r="90" spans="2:52" ht="50.25" customHeight="1" x14ac:dyDescent="0.25">
      <c r="B90" s="140"/>
      <c r="C90" s="140"/>
      <c r="D90" s="136"/>
      <c r="E90" s="136"/>
      <c r="F90" s="136" t="s">
        <v>119</v>
      </c>
      <c r="G90" s="136"/>
      <c r="H90">
        <v>33379</v>
      </c>
      <c r="I90">
        <v>33264</v>
      </c>
      <c r="J90">
        <v>32489</v>
      </c>
      <c r="K90">
        <v>30163</v>
      </c>
      <c r="L90">
        <v>33295</v>
      </c>
      <c r="M90">
        <v>27410</v>
      </c>
      <c r="N90">
        <v>58247</v>
      </c>
      <c r="O90">
        <v>20691</v>
      </c>
      <c r="P90">
        <v>22995</v>
      </c>
      <c r="Q90">
        <v>26872</v>
      </c>
      <c r="R90">
        <v>28145</v>
      </c>
      <c r="S90">
        <f t="shared" si="3"/>
        <v>65753</v>
      </c>
      <c r="T90">
        <v>32950</v>
      </c>
      <c r="U90">
        <f t="shared" si="4"/>
        <v>63458</v>
      </c>
      <c r="V90">
        <v>39185</v>
      </c>
      <c r="W90">
        <f t="shared" si="5"/>
        <v>85657</v>
      </c>
      <c r="X90">
        <v>28754</v>
      </c>
      <c r="Y90">
        <v>29783</v>
      </c>
      <c r="Z90">
        <v>29607</v>
      </c>
      <c r="AX90" s="27"/>
    </row>
    <row r="91" spans="2:52" ht="50.25" customHeight="1" x14ac:dyDescent="0.25">
      <c r="B91" s="140"/>
      <c r="C91" s="140"/>
      <c r="D91" s="136"/>
      <c r="E91" s="136"/>
      <c r="F91" s="136" t="s">
        <v>120</v>
      </c>
      <c r="G91" s="136"/>
      <c r="H91">
        <v>22677</v>
      </c>
      <c r="I91">
        <v>23222</v>
      </c>
      <c r="J91">
        <v>23297</v>
      </c>
      <c r="K91">
        <v>26224</v>
      </c>
      <c r="L91">
        <v>18942</v>
      </c>
      <c r="M91">
        <v>14963</v>
      </c>
      <c r="N91">
        <v>35659</v>
      </c>
      <c r="O91">
        <v>17235</v>
      </c>
      <c r="P91">
        <v>15678</v>
      </c>
      <c r="Q91">
        <v>10616</v>
      </c>
      <c r="R91">
        <v>16801</v>
      </c>
      <c r="S91">
        <f t="shared" si="3"/>
        <v>46519</v>
      </c>
      <c r="T91">
        <v>14616</v>
      </c>
      <c r="U91">
        <f t="shared" si="4"/>
        <v>45166</v>
      </c>
      <c r="V91">
        <v>16963</v>
      </c>
      <c r="W91">
        <f t="shared" si="5"/>
        <v>50622</v>
      </c>
      <c r="X91">
        <v>20398</v>
      </c>
      <c r="Y91">
        <v>17430</v>
      </c>
      <c r="Z91">
        <v>20448</v>
      </c>
      <c r="AX91" s="27"/>
    </row>
    <row r="92" spans="2:52" ht="50.25" customHeight="1" x14ac:dyDescent="0.25">
      <c r="B92" s="140"/>
      <c r="C92" s="140"/>
      <c r="D92" s="136"/>
      <c r="E92" s="136"/>
      <c r="F92" s="136" t="s">
        <v>121</v>
      </c>
      <c r="G92" s="136"/>
      <c r="H92">
        <v>55914</v>
      </c>
      <c r="I92">
        <v>57189</v>
      </c>
      <c r="J92">
        <v>76970</v>
      </c>
      <c r="K92">
        <v>66220</v>
      </c>
      <c r="L92">
        <v>48845</v>
      </c>
      <c r="M92">
        <v>51529</v>
      </c>
      <c r="N92">
        <v>96471</v>
      </c>
      <c r="O92">
        <v>27071</v>
      </c>
      <c r="P92">
        <v>13906</v>
      </c>
      <c r="Q92">
        <v>20966</v>
      </c>
      <c r="R92">
        <v>24725</v>
      </c>
      <c r="S92">
        <f t="shared" si="3"/>
        <v>134159</v>
      </c>
      <c r="T92">
        <v>31248</v>
      </c>
      <c r="U92">
        <f t="shared" si="4"/>
        <v>115065</v>
      </c>
      <c r="V92">
        <v>32543</v>
      </c>
      <c r="W92">
        <f t="shared" si="5"/>
        <v>148000</v>
      </c>
      <c r="X92">
        <v>40566</v>
      </c>
      <c r="Y92">
        <v>39346</v>
      </c>
      <c r="Z92">
        <v>38018</v>
      </c>
      <c r="AX92" s="27"/>
    </row>
    <row r="93" spans="2:52" ht="50.25" customHeight="1" x14ac:dyDescent="0.25">
      <c r="B93" s="140"/>
      <c r="C93" s="140"/>
      <c r="D93" s="136"/>
      <c r="E93" s="136"/>
      <c r="F93" s="136" t="s">
        <v>122</v>
      </c>
      <c r="G93" s="136"/>
      <c r="H93">
        <v>135012</v>
      </c>
      <c r="I93">
        <v>136210</v>
      </c>
      <c r="J93">
        <v>159504</v>
      </c>
      <c r="K93">
        <v>170486</v>
      </c>
      <c r="L93">
        <v>153282</v>
      </c>
      <c r="M93">
        <v>143110</v>
      </c>
      <c r="N93">
        <v>277564</v>
      </c>
      <c r="O93">
        <v>141426</v>
      </c>
      <c r="P93">
        <v>135172</v>
      </c>
      <c r="Q93">
        <v>157130</v>
      </c>
      <c r="R93">
        <v>159480</v>
      </c>
      <c r="S93">
        <f t="shared" si="3"/>
        <v>295714</v>
      </c>
      <c r="T93">
        <v>161121</v>
      </c>
      <c r="U93">
        <f t="shared" si="4"/>
        <v>323768</v>
      </c>
      <c r="V93">
        <v>168704</v>
      </c>
      <c r="W93">
        <f t="shared" si="5"/>
        <v>420674</v>
      </c>
      <c r="X93">
        <v>153082</v>
      </c>
      <c r="Y93">
        <v>161501</v>
      </c>
      <c r="Z93">
        <v>162162</v>
      </c>
      <c r="AX93" s="27"/>
    </row>
    <row r="94" spans="2:52" ht="50.25" customHeight="1" x14ac:dyDescent="0.25">
      <c r="B94" s="140"/>
      <c r="C94" s="140"/>
      <c r="D94" s="136"/>
      <c r="E94" s="136"/>
      <c r="F94" s="136" t="s">
        <v>123</v>
      </c>
      <c r="G94" s="136"/>
      <c r="H94">
        <v>32591</v>
      </c>
      <c r="I94">
        <v>33413</v>
      </c>
      <c r="J94">
        <v>27893</v>
      </c>
      <c r="K94">
        <v>38229</v>
      </c>
      <c r="L94">
        <v>29462</v>
      </c>
      <c r="M94">
        <v>34925</v>
      </c>
      <c r="N94">
        <v>59536</v>
      </c>
      <c r="O94">
        <v>30922</v>
      </c>
      <c r="P94">
        <v>31532</v>
      </c>
      <c r="Q94">
        <v>36611</v>
      </c>
      <c r="R94">
        <v>35810</v>
      </c>
      <c r="S94">
        <f t="shared" si="3"/>
        <v>61306</v>
      </c>
      <c r="T94">
        <v>33023</v>
      </c>
      <c r="U94">
        <f t="shared" si="4"/>
        <v>67691</v>
      </c>
      <c r="V94">
        <v>42674</v>
      </c>
      <c r="W94">
        <f t="shared" si="5"/>
        <v>94461</v>
      </c>
      <c r="X94">
        <v>33525</v>
      </c>
      <c r="Y94">
        <v>37647</v>
      </c>
      <c r="Z94">
        <v>47324</v>
      </c>
    </row>
    <row r="95" spans="2:52" ht="50.25" customHeight="1" x14ac:dyDescent="0.25">
      <c r="B95" s="140"/>
      <c r="C95" s="140"/>
      <c r="D95" s="136"/>
      <c r="E95" s="136"/>
      <c r="F95" s="136" t="s">
        <v>124</v>
      </c>
      <c r="G95" s="136"/>
      <c r="H95">
        <v>47958</v>
      </c>
      <c r="I95">
        <v>52892</v>
      </c>
      <c r="J95">
        <v>57831</v>
      </c>
      <c r="K95">
        <v>53588</v>
      </c>
      <c r="L95">
        <v>50603</v>
      </c>
      <c r="M95">
        <v>47281</v>
      </c>
      <c r="N95">
        <v>101850</v>
      </c>
      <c r="O95">
        <v>49650</v>
      </c>
      <c r="P95">
        <v>37082</v>
      </c>
      <c r="Q95">
        <v>42602</v>
      </c>
      <c r="R95">
        <v>39729</v>
      </c>
      <c r="S95">
        <f t="shared" si="3"/>
        <v>110723</v>
      </c>
      <c r="T95">
        <v>52769</v>
      </c>
      <c r="U95">
        <f t="shared" si="4"/>
        <v>104191</v>
      </c>
      <c r="V95">
        <v>52147</v>
      </c>
      <c r="W95">
        <f t="shared" si="5"/>
        <v>149131</v>
      </c>
      <c r="X95">
        <v>47975</v>
      </c>
      <c r="Y95">
        <v>46229</v>
      </c>
      <c r="Z95">
        <v>43876</v>
      </c>
    </row>
    <row r="96" spans="2:52" ht="50.25" customHeight="1" x14ac:dyDescent="0.25">
      <c r="B96" s="140"/>
      <c r="C96" s="140"/>
      <c r="D96" s="136"/>
      <c r="E96" s="136"/>
      <c r="F96" s="136" t="s">
        <v>125</v>
      </c>
      <c r="G96" s="136"/>
      <c r="H96">
        <v>64985</v>
      </c>
      <c r="I96">
        <v>66571</v>
      </c>
      <c r="J96">
        <v>51086</v>
      </c>
      <c r="K96">
        <v>53880</v>
      </c>
      <c r="L96">
        <v>74894</v>
      </c>
      <c r="M96">
        <v>66333</v>
      </c>
      <c r="N96">
        <v>128653</v>
      </c>
      <c r="O96">
        <v>58203</v>
      </c>
      <c r="P96">
        <v>50298</v>
      </c>
      <c r="Q96">
        <v>72960</v>
      </c>
      <c r="R96">
        <v>63743</v>
      </c>
      <c r="S96">
        <f t="shared" si="3"/>
        <v>117657</v>
      </c>
      <c r="T96">
        <v>65468</v>
      </c>
      <c r="U96">
        <f t="shared" si="4"/>
        <v>128774</v>
      </c>
      <c r="V96">
        <v>72684</v>
      </c>
      <c r="W96">
        <f t="shared" si="5"/>
        <v>194986</v>
      </c>
      <c r="X96">
        <v>67731</v>
      </c>
      <c r="Y96">
        <v>88085</v>
      </c>
      <c r="Z96">
        <v>79344</v>
      </c>
    </row>
    <row r="97" spans="2:26" ht="50.25" customHeight="1" x14ac:dyDescent="0.25">
      <c r="B97" s="140"/>
      <c r="C97" s="140"/>
      <c r="D97" s="136"/>
      <c r="E97" s="136"/>
      <c r="F97" s="136" t="s">
        <v>126</v>
      </c>
      <c r="G97" s="136"/>
      <c r="H97">
        <v>50707</v>
      </c>
      <c r="I97">
        <v>57461</v>
      </c>
      <c r="J97">
        <v>49062</v>
      </c>
      <c r="K97">
        <v>55685</v>
      </c>
      <c r="L97">
        <v>51103</v>
      </c>
      <c r="M97">
        <v>52023</v>
      </c>
      <c r="N97">
        <v>109640</v>
      </c>
      <c r="O97">
        <v>46120</v>
      </c>
      <c r="P97">
        <v>55785</v>
      </c>
      <c r="Q97">
        <v>44556</v>
      </c>
      <c r="R97">
        <v>47483</v>
      </c>
      <c r="S97">
        <f t="shared" si="3"/>
        <v>106523</v>
      </c>
      <c r="T97">
        <v>63177</v>
      </c>
      <c r="U97">
        <f t="shared" si="4"/>
        <v>106788</v>
      </c>
      <c r="V97">
        <v>52760</v>
      </c>
      <c r="W97">
        <f t="shared" si="5"/>
        <v>161663</v>
      </c>
      <c r="X97">
        <v>58400</v>
      </c>
      <c r="Y97">
        <v>37960</v>
      </c>
      <c r="Z97">
        <v>43275</v>
      </c>
    </row>
    <row r="98" spans="2:26" ht="50.25" customHeight="1" x14ac:dyDescent="0.25">
      <c r="B98" s="140"/>
      <c r="C98" s="140"/>
      <c r="D98" s="136" t="s">
        <v>57</v>
      </c>
      <c r="E98" s="136"/>
      <c r="F98" s="136" t="s">
        <v>117</v>
      </c>
      <c r="G98" s="136"/>
      <c r="H98">
        <v>9689</v>
      </c>
      <c r="I98">
        <v>9833</v>
      </c>
      <c r="J98">
        <v>10762</v>
      </c>
      <c r="K98">
        <v>9658</v>
      </c>
      <c r="L98">
        <v>4841</v>
      </c>
      <c r="M98">
        <v>5019</v>
      </c>
      <c r="N98">
        <v>13517</v>
      </c>
      <c r="O98">
        <v>5673</v>
      </c>
      <c r="P98">
        <v>5395</v>
      </c>
      <c r="Q98">
        <v>7077</v>
      </c>
      <c r="R98">
        <v>7165</v>
      </c>
      <c r="S98">
        <f>J98</f>
        <v>10762</v>
      </c>
      <c r="T98">
        <v>6854</v>
      </c>
      <c r="U98">
        <f>L98</f>
        <v>4841</v>
      </c>
      <c r="V98">
        <v>12869</v>
      </c>
      <c r="W98">
        <f>N98</f>
        <v>13517</v>
      </c>
      <c r="X98">
        <v>8994</v>
      </c>
      <c r="Y98">
        <v>8329</v>
      </c>
      <c r="Z98">
        <v>8010</v>
      </c>
    </row>
    <row r="99" spans="2:26" ht="50.25" customHeight="1" x14ac:dyDescent="0.25">
      <c r="B99" s="140"/>
      <c r="C99" s="140"/>
      <c r="D99" s="136"/>
      <c r="E99" s="136"/>
      <c r="F99" s="136" t="s">
        <v>118</v>
      </c>
      <c r="G99" s="136"/>
      <c r="H99">
        <v>20945</v>
      </c>
      <c r="I99">
        <v>32023</v>
      </c>
      <c r="J99">
        <v>29979</v>
      </c>
      <c r="K99">
        <v>23027</v>
      </c>
      <c r="L99">
        <v>17762</v>
      </c>
      <c r="M99">
        <v>19263</v>
      </c>
      <c r="N99">
        <v>52877</v>
      </c>
      <c r="O99">
        <v>23006</v>
      </c>
      <c r="P99">
        <v>21399</v>
      </c>
      <c r="Q99">
        <v>22355</v>
      </c>
      <c r="R99">
        <v>25058</v>
      </c>
      <c r="S99">
        <f t="shared" ref="S99:S107" si="6">J99</f>
        <v>29979</v>
      </c>
      <c r="T99">
        <v>31461</v>
      </c>
      <c r="U99">
        <f t="shared" ref="U99:U107" si="7">L99</f>
        <v>17762</v>
      </c>
      <c r="V99">
        <v>37272</v>
      </c>
      <c r="W99">
        <f t="shared" ref="W99:W107" si="8">N99</f>
        <v>52877</v>
      </c>
      <c r="X99">
        <v>32474</v>
      </c>
      <c r="Y99">
        <v>26868</v>
      </c>
      <c r="Z99">
        <v>33342</v>
      </c>
    </row>
    <row r="100" spans="2:26" ht="50.25" customHeight="1" x14ac:dyDescent="0.25">
      <c r="B100" s="140"/>
      <c r="C100" s="140"/>
      <c r="D100" s="136"/>
      <c r="E100" s="136"/>
      <c r="F100" s="136" t="s">
        <v>119</v>
      </c>
      <c r="G100" s="136"/>
      <c r="H100">
        <v>26763</v>
      </c>
      <c r="I100">
        <v>35478</v>
      </c>
      <c r="J100">
        <v>42508</v>
      </c>
      <c r="K100">
        <v>41206</v>
      </c>
      <c r="L100">
        <v>35871</v>
      </c>
      <c r="M100">
        <v>36290</v>
      </c>
      <c r="N100">
        <v>73872</v>
      </c>
      <c r="O100">
        <v>32082</v>
      </c>
      <c r="P100">
        <v>35395</v>
      </c>
      <c r="Q100">
        <v>39381</v>
      </c>
      <c r="R100">
        <v>37653</v>
      </c>
      <c r="S100">
        <f t="shared" si="6"/>
        <v>42508</v>
      </c>
      <c r="T100">
        <v>44298</v>
      </c>
      <c r="U100">
        <f t="shared" si="7"/>
        <v>35871</v>
      </c>
      <c r="V100">
        <v>42908</v>
      </c>
      <c r="W100">
        <f t="shared" si="8"/>
        <v>73872</v>
      </c>
      <c r="X100">
        <v>53491</v>
      </c>
      <c r="Y100">
        <v>46759</v>
      </c>
      <c r="Z100">
        <v>44544</v>
      </c>
    </row>
    <row r="101" spans="2:26" ht="50.25" customHeight="1" x14ac:dyDescent="0.25">
      <c r="B101" s="140"/>
      <c r="C101" s="140"/>
      <c r="D101" s="136"/>
      <c r="E101" s="136"/>
      <c r="F101" s="136" t="s">
        <v>120</v>
      </c>
      <c r="G101" s="136"/>
      <c r="H101">
        <v>21294</v>
      </c>
      <c r="I101">
        <v>26548</v>
      </c>
      <c r="J101">
        <v>27425</v>
      </c>
      <c r="K101">
        <v>30275</v>
      </c>
      <c r="L101">
        <v>17573</v>
      </c>
      <c r="M101">
        <v>20193</v>
      </c>
      <c r="N101">
        <v>55675</v>
      </c>
      <c r="O101">
        <v>27534</v>
      </c>
      <c r="P101">
        <v>34825</v>
      </c>
      <c r="Q101">
        <v>26071</v>
      </c>
      <c r="R101">
        <v>21117</v>
      </c>
      <c r="S101">
        <f t="shared" si="6"/>
        <v>27425</v>
      </c>
      <c r="T101">
        <v>33163</v>
      </c>
      <c r="U101">
        <f t="shared" si="7"/>
        <v>17573</v>
      </c>
      <c r="V101">
        <v>34352</v>
      </c>
      <c r="W101">
        <f t="shared" si="8"/>
        <v>55675</v>
      </c>
      <c r="X101">
        <v>34377</v>
      </c>
      <c r="Y101">
        <v>34489</v>
      </c>
      <c r="Z101">
        <v>32687</v>
      </c>
    </row>
    <row r="102" spans="2:26" ht="50.25" customHeight="1" x14ac:dyDescent="0.25">
      <c r="B102" s="140"/>
      <c r="C102" s="140"/>
      <c r="D102" s="136"/>
      <c r="E102" s="136"/>
      <c r="F102" s="136" t="s">
        <v>121</v>
      </c>
      <c r="G102" s="136"/>
      <c r="H102">
        <v>44402</v>
      </c>
      <c r="I102">
        <v>47521</v>
      </c>
      <c r="J102">
        <v>51010</v>
      </c>
      <c r="K102">
        <v>54642</v>
      </c>
      <c r="L102">
        <v>43513</v>
      </c>
      <c r="M102">
        <v>36635</v>
      </c>
      <c r="N102">
        <v>76355</v>
      </c>
      <c r="O102">
        <v>32576</v>
      </c>
      <c r="P102">
        <v>37479</v>
      </c>
      <c r="Q102">
        <v>29894</v>
      </c>
      <c r="R102">
        <v>29443</v>
      </c>
      <c r="S102">
        <f t="shared" si="6"/>
        <v>51010</v>
      </c>
      <c r="T102">
        <v>30674</v>
      </c>
      <c r="U102">
        <f t="shared" si="7"/>
        <v>43513</v>
      </c>
      <c r="V102">
        <v>37121</v>
      </c>
      <c r="W102">
        <f t="shared" si="8"/>
        <v>76355</v>
      </c>
      <c r="X102">
        <v>33169</v>
      </c>
      <c r="Y102">
        <v>36784</v>
      </c>
      <c r="Z102">
        <v>38585</v>
      </c>
    </row>
    <row r="103" spans="2:26" ht="50.25" customHeight="1" x14ac:dyDescent="0.25">
      <c r="B103" s="140"/>
      <c r="C103" s="140"/>
      <c r="D103" s="136"/>
      <c r="E103" s="136"/>
      <c r="F103" s="136" t="s">
        <v>122</v>
      </c>
      <c r="G103" s="136"/>
      <c r="H103">
        <v>96718</v>
      </c>
      <c r="I103">
        <v>95394</v>
      </c>
      <c r="J103">
        <v>108034</v>
      </c>
      <c r="K103">
        <v>118997</v>
      </c>
      <c r="L103">
        <v>104261</v>
      </c>
      <c r="M103">
        <v>108913</v>
      </c>
      <c r="N103">
        <v>210402</v>
      </c>
      <c r="O103">
        <v>109077</v>
      </c>
      <c r="P103">
        <v>118869</v>
      </c>
      <c r="Q103">
        <v>125355</v>
      </c>
      <c r="R103">
        <v>121406</v>
      </c>
      <c r="S103">
        <f t="shared" si="6"/>
        <v>108034</v>
      </c>
      <c r="T103">
        <v>130128</v>
      </c>
      <c r="U103">
        <f t="shared" si="7"/>
        <v>104261</v>
      </c>
      <c r="V103">
        <v>160988</v>
      </c>
      <c r="W103">
        <f t="shared" si="8"/>
        <v>210402</v>
      </c>
      <c r="X103">
        <v>154903</v>
      </c>
      <c r="Y103">
        <v>145700</v>
      </c>
      <c r="Z103">
        <v>188435</v>
      </c>
    </row>
    <row r="104" spans="2:26" ht="50.25" customHeight="1" x14ac:dyDescent="0.25">
      <c r="B104" s="140"/>
      <c r="C104" s="140"/>
      <c r="D104" s="136"/>
      <c r="E104" s="136"/>
      <c r="F104" s="136" t="s">
        <v>123</v>
      </c>
      <c r="G104" s="136"/>
      <c r="H104">
        <v>29175</v>
      </c>
      <c r="I104">
        <v>32632</v>
      </c>
      <c r="J104">
        <v>21425</v>
      </c>
      <c r="K104">
        <v>46989</v>
      </c>
      <c r="L104">
        <v>37877</v>
      </c>
      <c r="M104">
        <v>40634</v>
      </c>
      <c r="N104">
        <v>78189</v>
      </c>
      <c r="O104">
        <v>39704</v>
      </c>
      <c r="P104">
        <v>38975</v>
      </c>
      <c r="Q104">
        <v>43314</v>
      </c>
      <c r="R104">
        <v>52187</v>
      </c>
      <c r="S104">
        <f t="shared" si="6"/>
        <v>21425</v>
      </c>
      <c r="T104">
        <v>39331</v>
      </c>
      <c r="U104">
        <f t="shared" si="7"/>
        <v>37877</v>
      </c>
      <c r="V104">
        <v>73569</v>
      </c>
      <c r="W104">
        <f t="shared" si="8"/>
        <v>78189</v>
      </c>
      <c r="X104">
        <v>63472</v>
      </c>
      <c r="Y104">
        <v>80716</v>
      </c>
      <c r="Z104">
        <v>87917</v>
      </c>
    </row>
    <row r="105" spans="2:26" ht="50.25" customHeight="1" x14ac:dyDescent="0.25">
      <c r="B105" s="140"/>
      <c r="C105" s="140"/>
      <c r="D105" s="136"/>
      <c r="E105" s="136"/>
      <c r="F105" s="136" t="s">
        <v>124</v>
      </c>
      <c r="G105" s="136"/>
      <c r="H105">
        <v>107580</v>
      </c>
      <c r="I105">
        <v>125883</v>
      </c>
      <c r="J105">
        <v>106618</v>
      </c>
      <c r="K105">
        <v>110018</v>
      </c>
      <c r="L105">
        <v>118661</v>
      </c>
      <c r="M105">
        <v>119969</v>
      </c>
      <c r="N105">
        <v>241348</v>
      </c>
      <c r="O105">
        <v>96285</v>
      </c>
      <c r="P105">
        <v>93764</v>
      </c>
      <c r="Q105">
        <v>113197</v>
      </c>
      <c r="R105">
        <v>118516</v>
      </c>
      <c r="S105">
        <f t="shared" si="6"/>
        <v>106618</v>
      </c>
      <c r="T105">
        <v>116655</v>
      </c>
      <c r="U105">
        <f t="shared" si="7"/>
        <v>118661</v>
      </c>
      <c r="V105">
        <v>137654</v>
      </c>
      <c r="W105">
        <f t="shared" si="8"/>
        <v>241348</v>
      </c>
      <c r="X105">
        <v>158893</v>
      </c>
      <c r="Y105">
        <v>145105</v>
      </c>
      <c r="Z105">
        <v>161626</v>
      </c>
    </row>
    <row r="106" spans="2:26" ht="50.25" customHeight="1" x14ac:dyDescent="0.25">
      <c r="B106" s="140"/>
      <c r="C106" s="140"/>
      <c r="D106" s="136"/>
      <c r="E106" s="136"/>
      <c r="F106" s="136" t="s">
        <v>125</v>
      </c>
      <c r="G106" s="136"/>
      <c r="H106">
        <v>192129</v>
      </c>
      <c r="I106">
        <v>196362</v>
      </c>
      <c r="J106">
        <v>197787</v>
      </c>
      <c r="K106">
        <v>212969</v>
      </c>
      <c r="L106">
        <v>215422</v>
      </c>
      <c r="M106">
        <v>223208</v>
      </c>
      <c r="N106">
        <v>441571</v>
      </c>
      <c r="O106">
        <v>252973</v>
      </c>
      <c r="P106">
        <v>250897</v>
      </c>
      <c r="Q106">
        <v>240724</v>
      </c>
      <c r="R106">
        <v>257180</v>
      </c>
      <c r="S106">
        <f t="shared" si="6"/>
        <v>197787</v>
      </c>
      <c r="T106">
        <v>263071</v>
      </c>
      <c r="U106">
        <f t="shared" si="7"/>
        <v>215422</v>
      </c>
      <c r="V106">
        <v>286031</v>
      </c>
      <c r="W106">
        <f t="shared" si="8"/>
        <v>441571</v>
      </c>
      <c r="X106">
        <v>340638</v>
      </c>
      <c r="Y106">
        <v>343997</v>
      </c>
      <c r="Z106">
        <v>365367</v>
      </c>
    </row>
    <row r="107" spans="2:26" ht="50.25" customHeight="1" x14ac:dyDescent="0.25">
      <c r="B107" s="140"/>
      <c r="C107" s="140"/>
      <c r="D107" s="136"/>
      <c r="E107" s="136"/>
      <c r="F107" s="136" t="s">
        <v>126</v>
      </c>
      <c r="G107" s="136"/>
      <c r="H107">
        <v>40110</v>
      </c>
      <c r="I107">
        <v>37880</v>
      </c>
      <c r="J107">
        <v>45110</v>
      </c>
      <c r="K107">
        <v>39330</v>
      </c>
      <c r="L107">
        <v>36786</v>
      </c>
      <c r="M107">
        <v>32435</v>
      </c>
      <c r="N107">
        <v>72440</v>
      </c>
      <c r="O107">
        <v>40536</v>
      </c>
      <c r="P107">
        <v>38565</v>
      </c>
      <c r="Q107">
        <v>37971</v>
      </c>
      <c r="R107">
        <v>36857</v>
      </c>
      <c r="S107">
        <f t="shared" si="6"/>
        <v>45110</v>
      </c>
      <c r="T107">
        <v>41501</v>
      </c>
      <c r="U107">
        <f t="shared" si="7"/>
        <v>36786</v>
      </c>
      <c r="V107">
        <v>38702</v>
      </c>
      <c r="W107">
        <f t="shared" si="8"/>
        <v>72440</v>
      </c>
      <c r="X107">
        <v>48268</v>
      </c>
      <c r="Y107">
        <v>41783</v>
      </c>
      <c r="Z107">
        <v>46356</v>
      </c>
    </row>
    <row r="108" spans="2:26" ht="50.25" customHeight="1" x14ac:dyDescent="0.25">
      <c r="B108" s="140"/>
      <c r="C108" s="140"/>
      <c r="D108" s="136" t="s">
        <v>13</v>
      </c>
      <c r="E108" s="136"/>
      <c r="F108" s="136" t="s">
        <v>117</v>
      </c>
      <c r="G108" s="136"/>
      <c r="H108">
        <f>SUM(H78,H88,H98)</f>
        <v>88993</v>
      </c>
      <c r="I108">
        <f t="shared" ref="I108:Z108" si="9">SUM(I78,I88,I98)</f>
        <v>66139</v>
      </c>
      <c r="J108">
        <f t="shared" si="9"/>
        <v>87425</v>
      </c>
      <c r="K108">
        <f t="shared" si="9"/>
        <v>64486</v>
      </c>
      <c r="L108">
        <f t="shared" si="9"/>
        <v>70053</v>
      </c>
      <c r="M108">
        <f t="shared" si="9"/>
        <v>55414</v>
      </c>
      <c r="N108">
        <f t="shared" si="9"/>
        <v>121129</v>
      </c>
      <c r="O108">
        <f t="shared" si="9"/>
        <v>58515</v>
      </c>
      <c r="P108">
        <f t="shared" si="9"/>
        <v>61389</v>
      </c>
      <c r="Q108">
        <f t="shared" si="9"/>
        <v>53202</v>
      </c>
      <c r="R108">
        <f t="shared" si="9"/>
        <v>72428</v>
      </c>
      <c r="S108">
        <f t="shared" si="9"/>
        <v>151173</v>
      </c>
      <c r="T108">
        <f t="shared" si="9"/>
        <v>60780</v>
      </c>
      <c r="U108">
        <f t="shared" si="9"/>
        <v>236323</v>
      </c>
      <c r="V108">
        <f t="shared" si="9"/>
        <v>66380</v>
      </c>
      <c r="W108">
        <f t="shared" si="9"/>
        <v>242101</v>
      </c>
      <c r="X108">
        <f t="shared" si="9"/>
        <v>50651</v>
      </c>
      <c r="Y108">
        <f t="shared" si="9"/>
        <v>63201</v>
      </c>
      <c r="Z108">
        <f t="shared" si="9"/>
        <v>50352</v>
      </c>
    </row>
    <row r="109" spans="2:26" ht="50.25" customHeight="1" x14ac:dyDescent="0.25">
      <c r="B109" s="140"/>
      <c r="C109" s="140"/>
      <c r="D109" s="136"/>
      <c r="E109" s="136"/>
      <c r="F109" s="136" t="s">
        <v>118</v>
      </c>
      <c r="G109" s="136"/>
      <c r="H109">
        <f>SUM(H79,H89,H99)</f>
        <v>180360</v>
      </c>
      <c r="I109">
        <f t="shared" ref="I109:Z109" si="10">SUM(I79,I89,I99)</f>
        <v>186104</v>
      </c>
      <c r="J109">
        <f t="shared" si="10"/>
        <v>169135</v>
      </c>
      <c r="K109">
        <f t="shared" si="10"/>
        <v>153576</v>
      </c>
      <c r="L109">
        <f t="shared" si="10"/>
        <v>128046</v>
      </c>
      <c r="M109">
        <f t="shared" si="10"/>
        <v>120808</v>
      </c>
      <c r="N109">
        <f t="shared" si="10"/>
        <v>315805</v>
      </c>
      <c r="O109">
        <f t="shared" si="10"/>
        <v>128654</v>
      </c>
      <c r="P109">
        <f t="shared" si="10"/>
        <v>116113</v>
      </c>
      <c r="Q109">
        <f t="shared" si="10"/>
        <v>119793</v>
      </c>
      <c r="R109">
        <f t="shared" si="10"/>
        <v>135274</v>
      </c>
      <c r="S109">
        <f t="shared" si="10"/>
        <v>341818</v>
      </c>
      <c r="T109">
        <f t="shared" si="10"/>
        <v>143680</v>
      </c>
      <c r="U109">
        <f t="shared" si="10"/>
        <v>518519</v>
      </c>
      <c r="V109">
        <f t="shared" si="10"/>
        <v>131942</v>
      </c>
      <c r="W109">
        <f t="shared" si="10"/>
        <v>501413</v>
      </c>
      <c r="X109">
        <f t="shared" si="10"/>
        <v>113525</v>
      </c>
      <c r="Y109">
        <f t="shared" si="10"/>
        <v>137094</v>
      </c>
      <c r="Z109">
        <f t="shared" si="10"/>
        <v>123715</v>
      </c>
    </row>
    <row r="110" spans="2:26" ht="50.25" customHeight="1" x14ac:dyDescent="0.25">
      <c r="B110" s="140"/>
      <c r="C110" s="140"/>
      <c r="D110" s="136"/>
      <c r="E110" s="136"/>
      <c r="F110" s="136" t="s">
        <v>119</v>
      </c>
      <c r="G110" s="136"/>
      <c r="H110">
        <f>SUM(H80,H90,H100)</f>
        <v>154045</v>
      </c>
      <c r="I110">
        <f t="shared" ref="I110:Z117" si="11">SUM(I80,I90,I100)</f>
        <v>154048</v>
      </c>
      <c r="J110">
        <f t="shared" si="11"/>
        <v>166541</v>
      </c>
      <c r="K110">
        <f t="shared" si="11"/>
        <v>167729</v>
      </c>
      <c r="L110">
        <f t="shared" si="11"/>
        <v>151993</v>
      </c>
      <c r="M110">
        <f t="shared" si="11"/>
        <v>126089</v>
      </c>
      <c r="N110">
        <f t="shared" si="11"/>
        <v>287684</v>
      </c>
      <c r="O110">
        <f t="shared" si="11"/>
        <v>116247</v>
      </c>
      <c r="P110">
        <f t="shared" si="11"/>
        <v>105064</v>
      </c>
      <c r="Q110">
        <f t="shared" si="11"/>
        <v>111049</v>
      </c>
      <c r="R110">
        <f t="shared" si="11"/>
        <v>131441</v>
      </c>
      <c r="S110">
        <f t="shared" si="11"/>
        <v>287470</v>
      </c>
      <c r="T110">
        <f t="shared" si="11"/>
        <v>147010</v>
      </c>
      <c r="U110">
        <f t="shared" si="11"/>
        <v>466442</v>
      </c>
      <c r="V110">
        <f t="shared" si="11"/>
        <v>142646</v>
      </c>
      <c r="W110">
        <f t="shared" si="11"/>
        <v>492649</v>
      </c>
      <c r="X110">
        <f t="shared" si="11"/>
        <v>137716</v>
      </c>
      <c r="Y110">
        <f t="shared" si="11"/>
        <v>139300</v>
      </c>
      <c r="Z110">
        <f t="shared" si="11"/>
        <v>138158</v>
      </c>
    </row>
    <row r="111" spans="2:26" ht="50.25" customHeight="1" x14ac:dyDescent="0.25">
      <c r="B111" s="140"/>
      <c r="C111" s="140"/>
      <c r="D111" s="136"/>
      <c r="E111" s="136"/>
      <c r="F111" s="136" t="s">
        <v>120</v>
      </c>
      <c r="G111" s="136"/>
      <c r="H111">
        <f t="shared" ref="H111:W117" si="12">SUM(H81,H91,H101)</f>
        <v>104459</v>
      </c>
      <c r="I111">
        <f t="shared" si="12"/>
        <v>108556</v>
      </c>
      <c r="J111">
        <f t="shared" si="12"/>
        <v>103054</v>
      </c>
      <c r="K111">
        <f t="shared" si="12"/>
        <v>102150</v>
      </c>
      <c r="L111">
        <f t="shared" si="12"/>
        <v>73927</v>
      </c>
      <c r="M111">
        <f t="shared" si="12"/>
        <v>69755</v>
      </c>
      <c r="N111">
        <f t="shared" si="12"/>
        <v>184371</v>
      </c>
      <c r="O111">
        <f t="shared" si="12"/>
        <v>72235</v>
      </c>
      <c r="P111">
        <f t="shared" si="12"/>
        <v>75576</v>
      </c>
      <c r="Q111">
        <f t="shared" si="12"/>
        <v>68010</v>
      </c>
      <c r="R111">
        <f t="shared" si="12"/>
        <v>70301</v>
      </c>
      <c r="S111">
        <f t="shared" si="12"/>
        <v>193218</v>
      </c>
      <c r="T111">
        <f t="shared" si="12"/>
        <v>83216</v>
      </c>
      <c r="U111">
        <f t="shared" si="12"/>
        <v>279996</v>
      </c>
      <c r="V111">
        <f t="shared" si="12"/>
        <v>88651</v>
      </c>
      <c r="W111">
        <f t="shared" si="12"/>
        <v>276291</v>
      </c>
      <c r="X111">
        <f t="shared" si="11"/>
        <v>91058</v>
      </c>
      <c r="Y111">
        <f t="shared" si="11"/>
        <v>87330</v>
      </c>
      <c r="Z111">
        <f t="shared" si="11"/>
        <v>82111</v>
      </c>
    </row>
    <row r="112" spans="2:26" ht="50.25" customHeight="1" x14ac:dyDescent="0.25">
      <c r="B112" s="140"/>
      <c r="C112" s="140"/>
      <c r="D112" s="136"/>
      <c r="E112" s="136"/>
      <c r="F112" s="136" t="s">
        <v>121</v>
      </c>
      <c r="G112" s="136"/>
      <c r="H112">
        <f t="shared" si="12"/>
        <v>264551</v>
      </c>
      <c r="I112">
        <f t="shared" si="11"/>
        <v>296577</v>
      </c>
      <c r="J112">
        <f t="shared" si="11"/>
        <v>330408</v>
      </c>
      <c r="K112">
        <f t="shared" si="11"/>
        <v>300722</v>
      </c>
      <c r="L112">
        <f t="shared" si="11"/>
        <v>203703</v>
      </c>
      <c r="M112">
        <f t="shared" si="11"/>
        <v>178929</v>
      </c>
      <c r="N112">
        <f t="shared" si="11"/>
        <v>436927</v>
      </c>
      <c r="O112">
        <f t="shared" si="11"/>
        <v>123139</v>
      </c>
      <c r="P112">
        <f t="shared" si="11"/>
        <v>109339</v>
      </c>
      <c r="Q112">
        <f t="shared" si="11"/>
        <v>99858</v>
      </c>
      <c r="R112">
        <f t="shared" si="11"/>
        <v>112205</v>
      </c>
      <c r="S112">
        <f t="shared" si="11"/>
        <v>541271</v>
      </c>
      <c r="T112">
        <f t="shared" si="11"/>
        <v>127236</v>
      </c>
      <c r="U112">
        <f t="shared" si="11"/>
        <v>896968</v>
      </c>
      <c r="V112">
        <f t="shared" si="11"/>
        <v>137027</v>
      </c>
      <c r="W112">
        <f t="shared" si="11"/>
        <v>808753</v>
      </c>
      <c r="X112">
        <f t="shared" si="11"/>
        <v>148601</v>
      </c>
      <c r="Y112">
        <f t="shared" si="11"/>
        <v>145828</v>
      </c>
      <c r="Z112">
        <f t="shared" si="11"/>
        <v>164424</v>
      </c>
    </row>
    <row r="113" spans="1:26" ht="50.25" customHeight="1" x14ac:dyDescent="0.25">
      <c r="B113" s="140"/>
      <c r="C113" s="140"/>
      <c r="D113" s="136"/>
      <c r="E113" s="136"/>
      <c r="F113" s="136" t="s">
        <v>122</v>
      </c>
      <c r="G113" s="136"/>
      <c r="H113">
        <f t="shared" si="12"/>
        <v>481365</v>
      </c>
      <c r="I113">
        <f t="shared" si="11"/>
        <v>519195</v>
      </c>
      <c r="J113">
        <f t="shared" si="11"/>
        <v>558416</v>
      </c>
      <c r="K113">
        <f t="shared" si="11"/>
        <v>564489</v>
      </c>
      <c r="L113">
        <f t="shared" si="11"/>
        <v>511872</v>
      </c>
      <c r="M113">
        <f t="shared" si="11"/>
        <v>493479</v>
      </c>
      <c r="N113">
        <f t="shared" si="11"/>
        <v>1028325</v>
      </c>
      <c r="O113">
        <f t="shared" si="11"/>
        <v>477535</v>
      </c>
      <c r="P113">
        <f t="shared" si="11"/>
        <v>479266</v>
      </c>
      <c r="Q113">
        <f t="shared" si="11"/>
        <v>512856</v>
      </c>
      <c r="R113">
        <f t="shared" si="11"/>
        <v>509652</v>
      </c>
      <c r="S113">
        <f t="shared" si="11"/>
        <v>940974</v>
      </c>
      <c r="T113">
        <f t="shared" si="11"/>
        <v>529180</v>
      </c>
      <c r="U113">
        <f t="shared" si="11"/>
        <v>1531139</v>
      </c>
      <c r="V113">
        <f t="shared" si="11"/>
        <v>571720</v>
      </c>
      <c r="W113">
        <f t="shared" si="11"/>
        <v>1692745</v>
      </c>
      <c r="X113">
        <f t="shared" si="11"/>
        <v>508966</v>
      </c>
      <c r="Y113">
        <f t="shared" si="11"/>
        <v>544414</v>
      </c>
      <c r="Z113">
        <f t="shared" si="11"/>
        <v>587379</v>
      </c>
    </row>
    <row r="114" spans="1:26" ht="50.25" customHeight="1" x14ac:dyDescent="0.25">
      <c r="B114" s="140"/>
      <c r="C114" s="140"/>
      <c r="D114" s="136"/>
      <c r="E114" s="136"/>
      <c r="F114" s="136" t="s">
        <v>123</v>
      </c>
      <c r="G114" s="136"/>
      <c r="H114">
        <f t="shared" si="12"/>
        <v>100903</v>
      </c>
      <c r="I114">
        <f t="shared" si="11"/>
        <v>113877</v>
      </c>
      <c r="J114">
        <f t="shared" si="11"/>
        <v>96595</v>
      </c>
      <c r="K114">
        <f t="shared" si="11"/>
        <v>150262</v>
      </c>
      <c r="L114">
        <f t="shared" si="11"/>
        <v>117640</v>
      </c>
      <c r="M114">
        <f t="shared" si="11"/>
        <v>126150</v>
      </c>
      <c r="N114">
        <f t="shared" si="11"/>
        <v>233008</v>
      </c>
      <c r="O114">
        <f t="shared" si="11"/>
        <v>114015</v>
      </c>
      <c r="P114">
        <f t="shared" si="11"/>
        <v>111202</v>
      </c>
      <c r="Q114">
        <f t="shared" si="11"/>
        <v>117873</v>
      </c>
      <c r="R114">
        <f t="shared" si="11"/>
        <v>123189</v>
      </c>
      <c r="S114">
        <f t="shared" si="11"/>
        <v>169700</v>
      </c>
      <c r="T114">
        <f t="shared" si="11"/>
        <v>119438</v>
      </c>
      <c r="U114">
        <f t="shared" si="11"/>
        <v>304858</v>
      </c>
      <c r="V114">
        <f t="shared" si="11"/>
        <v>169603</v>
      </c>
      <c r="W114">
        <f t="shared" si="11"/>
        <v>385863</v>
      </c>
      <c r="X114">
        <f t="shared" si="11"/>
        <v>133292</v>
      </c>
      <c r="Y114">
        <f t="shared" si="11"/>
        <v>174045</v>
      </c>
      <c r="Z114">
        <f t="shared" si="11"/>
        <v>189500</v>
      </c>
    </row>
    <row r="115" spans="1:26" ht="50.25" customHeight="1" x14ac:dyDescent="0.25">
      <c r="B115" s="140"/>
      <c r="C115" s="140"/>
      <c r="D115" s="136"/>
      <c r="E115" s="136"/>
      <c r="F115" s="136" t="s">
        <v>124</v>
      </c>
      <c r="G115" s="136"/>
      <c r="H115">
        <f t="shared" si="12"/>
        <v>207705</v>
      </c>
      <c r="I115">
        <f t="shared" si="11"/>
        <v>236620</v>
      </c>
      <c r="J115">
        <f t="shared" si="11"/>
        <v>227369</v>
      </c>
      <c r="K115">
        <f t="shared" si="11"/>
        <v>231378</v>
      </c>
      <c r="L115">
        <f t="shared" si="11"/>
        <v>244633</v>
      </c>
      <c r="M115">
        <f t="shared" si="11"/>
        <v>229991</v>
      </c>
      <c r="N115">
        <f t="shared" si="11"/>
        <v>469561</v>
      </c>
      <c r="O115">
        <f t="shared" si="11"/>
        <v>209624</v>
      </c>
      <c r="P115">
        <f t="shared" si="11"/>
        <v>187236</v>
      </c>
      <c r="Q115">
        <f t="shared" si="11"/>
        <v>218678</v>
      </c>
      <c r="R115">
        <f t="shared" si="11"/>
        <v>210381</v>
      </c>
      <c r="S115">
        <f t="shared" si="11"/>
        <v>327353</v>
      </c>
      <c r="T115">
        <f t="shared" si="11"/>
        <v>229909</v>
      </c>
      <c r="U115">
        <f t="shared" si="11"/>
        <v>463556</v>
      </c>
      <c r="V115">
        <f t="shared" si="11"/>
        <v>247879</v>
      </c>
      <c r="W115">
        <f t="shared" si="11"/>
        <v>659281</v>
      </c>
      <c r="X115">
        <f t="shared" si="11"/>
        <v>258184</v>
      </c>
      <c r="Y115">
        <f t="shared" si="11"/>
        <v>251899</v>
      </c>
      <c r="Z115">
        <f t="shared" si="11"/>
        <v>257398</v>
      </c>
    </row>
    <row r="116" spans="1:26" ht="50.25" customHeight="1" x14ac:dyDescent="0.25">
      <c r="B116" s="140"/>
      <c r="C116" s="140"/>
      <c r="D116" s="136"/>
      <c r="E116" s="136"/>
      <c r="F116" s="136" t="s">
        <v>125</v>
      </c>
      <c r="G116" s="136"/>
      <c r="H116">
        <f t="shared" si="12"/>
        <v>303082</v>
      </c>
      <c r="I116">
        <f t="shared" si="11"/>
        <v>307821</v>
      </c>
      <c r="J116">
        <f t="shared" si="11"/>
        <v>299566</v>
      </c>
      <c r="K116">
        <f t="shared" si="11"/>
        <v>324476</v>
      </c>
      <c r="L116">
        <f t="shared" si="11"/>
        <v>340775</v>
      </c>
      <c r="M116">
        <f t="shared" si="11"/>
        <v>346459</v>
      </c>
      <c r="N116">
        <f t="shared" si="11"/>
        <v>670079</v>
      </c>
      <c r="O116">
        <f t="shared" si="11"/>
        <v>356832</v>
      </c>
      <c r="P116">
        <f t="shared" si="11"/>
        <v>339132</v>
      </c>
      <c r="Q116">
        <f t="shared" si="11"/>
        <v>350348</v>
      </c>
      <c r="R116">
        <f t="shared" si="11"/>
        <v>357228</v>
      </c>
      <c r="S116">
        <f t="shared" si="11"/>
        <v>406300</v>
      </c>
      <c r="T116">
        <f t="shared" si="11"/>
        <v>366173</v>
      </c>
      <c r="U116">
        <f t="shared" si="11"/>
        <v>543372</v>
      </c>
      <c r="V116">
        <f t="shared" si="11"/>
        <v>390866</v>
      </c>
      <c r="W116">
        <f t="shared" si="11"/>
        <v>852254</v>
      </c>
      <c r="X116">
        <f t="shared" si="11"/>
        <v>450751</v>
      </c>
      <c r="Y116">
        <f t="shared" si="11"/>
        <v>476348</v>
      </c>
      <c r="Z116">
        <f t="shared" si="11"/>
        <v>484059</v>
      </c>
    </row>
    <row r="117" spans="1:26" ht="50.25" customHeight="1" x14ac:dyDescent="0.25">
      <c r="B117" s="140"/>
      <c r="C117" s="140"/>
      <c r="D117" s="136"/>
      <c r="E117" s="136"/>
      <c r="F117" s="136" t="s">
        <v>126</v>
      </c>
      <c r="G117" s="136"/>
      <c r="H117">
        <f t="shared" si="12"/>
        <v>169105</v>
      </c>
      <c r="I117">
        <f t="shared" si="11"/>
        <v>180105</v>
      </c>
      <c r="J117">
        <f t="shared" si="11"/>
        <v>183064</v>
      </c>
      <c r="K117">
        <f t="shared" si="11"/>
        <v>175684</v>
      </c>
      <c r="L117">
        <f t="shared" si="11"/>
        <v>170346</v>
      </c>
      <c r="M117">
        <f t="shared" si="11"/>
        <v>169030</v>
      </c>
      <c r="N117">
        <f t="shared" si="11"/>
        <v>333845</v>
      </c>
      <c r="O117">
        <f t="shared" si="11"/>
        <v>159352</v>
      </c>
      <c r="P117">
        <f t="shared" si="11"/>
        <v>173524</v>
      </c>
      <c r="Q117">
        <f t="shared" si="11"/>
        <v>153856</v>
      </c>
      <c r="R117">
        <f t="shared" si="11"/>
        <v>145044</v>
      </c>
      <c r="S117">
        <f t="shared" si="11"/>
        <v>314685</v>
      </c>
      <c r="T117">
        <f t="shared" si="11"/>
        <v>160001</v>
      </c>
      <c r="U117">
        <f t="shared" si="11"/>
        <v>476187</v>
      </c>
      <c r="V117">
        <f t="shared" si="11"/>
        <v>139557</v>
      </c>
      <c r="W117">
        <f t="shared" si="11"/>
        <v>570693</v>
      </c>
      <c r="X117">
        <f t="shared" si="11"/>
        <v>156159</v>
      </c>
      <c r="Y117">
        <f t="shared" si="11"/>
        <v>148467</v>
      </c>
      <c r="Z117">
        <f t="shared" si="11"/>
        <v>163503</v>
      </c>
    </row>
    <row r="118" spans="1:26" x14ac:dyDescent="0.25">
      <c r="B118" s="48"/>
      <c r="C118" s="48"/>
    </row>
    <row r="119" spans="1:26" x14ac:dyDescent="0.25">
      <c r="B119" s="48"/>
      <c r="C119" s="48"/>
    </row>
    <row r="120" spans="1:26" s="29" customFormat="1" x14ac:dyDescent="0.25">
      <c r="B120" s="49"/>
      <c r="C120" s="49"/>
    </row>
    <row r="121" spans="1:26" x14ac:dyDescent="0.25">
      <c r="B121" s="48"/>
      <c r="C121" s="48"/>
    </row>
    <row r="122" spans="1:26" x14ac:dyDescent="0.25">
      <c r="A122" s="3" t="s">
        <v>130</v>
      </c>
      <c r="B122" s="3" t="s">
        <v>131</v>
      </c>
      <c r="C122" s="48"/>
    </row>
    <row r="123" spans="1:26" x14ac:dyDescent="0.25">
      <c r="B123" s="48"/>
      <c r="C123" s="48"/>
      <c r="H123" s="34">
        <v>2005</v>
      </c>
      <c r="I123" s="35">
        <v>2006</v>
      </c>
      <c r="J123" s="35">
        <v>2007</v>
      </c>
      <c r="K123" s="35">
        <v>2008</v>
      </c>
      <c r="L123" s="35">
        <v>2009</v>
      </c>
      <c r="M123" s="35">
        <v>2010</v>
      </c>
      <c r="N123" s="35">
        <v>2011</v>
      </c>
      <c r="O123" s="35">
        <v>2012</v>
      </c>
      <c r="P123" s="35">
        <v>2013</v>
      </c>
      <c r="Q123" s="35">
        <v>2014</v>
      </c>
      <c r="R123" s="35">
        <v>2015</v>
      </c>
      <c r="S123" s="35">
        <v>2016</v>
      </c>
      <c r="T123" s="35">
        <v>2017</v>
      </c>
      <c r="U123" s="35">
        <v>2018</v>
      </c>
      <c r="V123" s="35">
        <v>2019</v>
      </c>
      <c r="W123" s="35">
        <v>2020</v>
      </c>
      <c r="X123" s="35">
        <v>2021</v>
      </c>
      <c r="Y123" s="35">
        <v>2022</v>
      </c>
      <c r="Z123" s="35">
        <v>2023</v>
      </c>
    </row>
    <row r="124" spans="1:26" ht="50.25" customHeight="1" x14ac:dyDescent="0.25">
      <c r="B124" s="140" t="s">
        <v>101</v>
      </c>
      <c r="C124" s="140"/>
      <c r="D124" s="136" t="s">
        <v>60</v>
      </c>
      <c r="E124" s="136"/>
      <c r="F124" s="136" t="s">
        <v>117</v>
      </c>
      <c r="G124" s="136"/>
      <c r="H124">
        <v>66082</v>
      </c>
      <c r="I124">
        <v>46224</v>
      </c>
      <c r="J124">
        <v>60540</v>
      </c>
      <c r="K124">
        <v>46640</v>
      </c>
      <c r="L124">
        <v>47938</v>
      </c>
      <c r="M124">
        <v>43403</v>
      </c>
      <c r="N124">
        <v>84966</v>
      </c>
      <c r="O124">
        <v>34854</v>
      </c>
      <c r="P124">
        <v>38282</v>
      </c>
      <c r="Q124">
        <v>35901</v>
      </c>
      <c r="R124">
        <v>51158</v>
      </c>
      <c r="S124">
        <v>39356</v>
      </c>
      <c r="T124">
        <v>38311</v>
      </c>
      <c r="U124">
        <v>38134</v>
      </c>
      <c r="V124">
        <v>47107</v>
      </c>
      <c r="W124">
        <v>31189</v>
      </c>
      <c r="X124">
        <v>31553</v>
      </c>
      <c r="Y124">
        <v>34977</v>
      </c>
      <c r="Z124">
        <v>37094</v>
      </c>
    </row>
    <row r="125" spans="1:26" ht="50.25" customHeight="1" x14ac:dyDescent="0.25">
      <c r="B125" s="140"/>
      <c r="C125" s="140"/>
      <c r="D125" s="136"/>
      <c r="E125" s="136"/>
      <c r="F125" s="136" t="s">
        <v>118</v>
      </c>
      <c r="G125" s="136"/>
      <c r="H125">
        <v>168372</v>
      </c>
      <c r="I125">
        <v>160407</v>
      </c>
      <c r="J125">
        <v>149227</v>
      </c>
      <c r="K125">
        <v>133623</v>
      </c>
      <c r="L125">
        <v>106384</v>
      </c>
      <c r="M125">
        <v>104727</v>
      </c>
      <c r="N125">
        <v>275986</v>
      </c>
      <c r="O125">
        <v>113198</v>
      </c>
      <c r="P125">
        <v>107081</v>
      </c>
      <c r="Q125">
        <v>111415</v>
      </c>
      <c r="R125">
        <v>122737</v>
      </c>
      <c r="S125">
        <v>105554</v>
      </c>
      <c r="T125">
        <v>126249</v>
      </c>
      <c r="U125">
        <v>117906</v>
      </c>
      <c r="V125">
        <v>115570</v>
      </c>
      <c r="W125">
        <v>103035</v>
      </c>
      <c r="X125">
        <v>97194</v>
      </c>
      <c r="Y125">
        <v>123534</v>
      </c>
      <c r="Z125">
        <v>109373</v>
      </c>
    </row>
    <row r="126" spans="1:26" ht="50.25" customHeight="1" x14ac:dyDescent="0.25">
      <c r="B126" s="140"/>
      <c r="C126" s="140"/>
      <c r="D126" s="136"/>
      <c r="E126" s="136"/>
      <c r="F126" s="136" t="s">
        <v>119</v>
      </c>
      <c r="G126" s="136"/>
      <c r="H126">
        <v>129690</v>
      </c>
      <c r="I126">
        <v>138026</v>
      </c>
      <c r="J126">
        <v>146249</v>
      </c>
      <c r="K126">
        <v>151078</v>
      </c>
      <c r="L126">
        <v>140278</v>
      </c>
      <c r="M126">
        <v>115706</v>
      </c>
      <c r="N126">
        <v>263313</v>
      </c>
      <c r="O126">
        <v>105899</v>
      </c>
      <c r="P126">
        <v>94077</v>
      </c>
      <c r="Q126">
        <v>100014</v>
      </c>
      <c r="R126">
        <v>124497</v>
      </c>
      <c r="S126">
        <v>113000</v>
      </c>
      <c r="T126">
        <v>132714</v>
      </c>
      <c r="U126">
        <v>119296</v>
      </c>
      <c r="V126">
        <v>126987</v>
      </c>
      <c r="W126">
        <v>121268</v>
      </c>
      <c r="X126">
        <v>122303</v>
      </c>
      <c r="Y126">
        <v>125800</v>
      </c>
      <c r="Z126">
        <v>120564</v>
      </c>
    </row>
    <row r="127" spans="1:26" ht="50.25" customHeight="1" x14ac:dyDescent="0.25">
      <c r="B127" s="140"/>
      <c r="C127" s="140"/>
      <c r="D127" s="136"/>
      <c r="E127" s="136"/>
      <c r="F127" s="136" t="s">
        <v>120</v>
      </c>
      <c r="G127" s="136"/>
      <c r="H127">
        <v>97394</v>
      </c>
      <c r="I127">
        <v>99892</v>
      </c>
      <c r="J127">
        <v>94838</v>
      </c>
      <c r="K127">
        <v>89935</v>
      </c>
      <c r="L127">
        <v>68608</v>
      </c>
      <c r="M127">
        <v>64759</v>
      </c>
      <c r="N127">
        <v>167037</v>
      </c>
      <c r="O127">
        <v>67160</v>
      </c>
      <c r="P127">
        <v>69756</v>
      </c>
      <c r="Q127">
        <v>63156</v>
      </c>
      <c r="R127">
        <v>64573</v>
      </c>
      <c r="S127">
        <v>60869</v>
      </c>
      <c r="T127">
        <v>75968</v>
      </c>
      <c r="U127">
        <v>86794</v>
      </c>
      <c r="V127">
        <v>82696</v>
      </c>
      <c r="W127">
        <v>87338</v>
      </c>
      <c r="X127">
        <v>84014</v>
      </c>
      <c r="Y127">
        <v>81373</v>
      </c>
      <c r="Z127">
        <v>73700</v>
      </c>
    </row>
    <row r="128" spans="1:26" ht="50.25" customHeight="1" x14ac:dyDescent="0.25">
      <c r="B128" s="140"/>
      <c r="C128" s="140"/>
      <c r="D128" s="136"/>
      <c r="E128" s="136"/>
      <c r="F128" s="136" t="s">
        <v>121</v>
      </c>
      <c r="G128" s="136"/>
      <c r="H128">
        <v>192001</v>
      </c>
      <c r="I128">
        <v>212466</v>
      </c>
      <c r="J128">
        <v>223219</v>
      </c>
      <c r="K128">
        <v>209291</v>
      </c>
      <c r="L128">
        <v>142848</v>
      </c>
      <c r="M128">
        <v>122648</v>
      </c>
      <c r="N128">
        <v>311988</v>
      </c>
      <c r="O128">
        <v>90726</v>
      </c>
      <c r="P128">
        <v>90021</v>
      </c>
      <c r="Q128">
        <v>80795</v>
      </c>
      <c r="R128">
        <v>93102</v>
      </c>
      <c r="S128">
        <v>91760</v>
      </c>
      <c r="T128">
        <v>100617</v>
      </c>
      <c r="U128">
        <v>101077</v>
      </c>
      <c r="V128">
        <v>110408</v>
      </c>
      <c r="W128">
        <v>92747</v>
      </c>
      <c r="X128">
        <v>98893</v>
      </c>
      <c r="Y128">
        <v>95629</v>
      </c>
      <c r="Z128">
        <v>113730</v>
      </c>
    </row>
    <row r="129" spans="2:26" ht="50.25" customHeight="1" x14ac:dyDescent="0.25">
      <c r="B129" s="140"/>
      <c r="C129" s="140"/>
      <c r="D129" s="136"/>
      <c r="E129" s="136"/>
      <c r="F129" s="136" t="s">
        <v>122</v>
      </c>
      <c r="G129" s="136"/>
      <c r="H129">
        <v>390173</v>
      </c>
      <c r="I129">
        <v>428240</v>
      </c>
      <c r="J129">
        <v>452194</v>
      </c>
      <c r="K129">
        <v>447948</v>
      </c>
      <c r="L129">
        <v>406160</v>
      </c>
      <c r="M129">
        <v>397525</v>
      </c>
      <c r="N129">
        <v>841306</v>
      </c>
      <c r="O129">
        <v>368542</v>
      </c>
      <c r="P129">
        <v>373242</v>
      </c>
      <c r="Q129">
        <v>404196</v>
      </c>
      <c r="R129">
        <v>389705</v>
      </c>
      <c r="S129">
        <v>422492</v>
      </c>
      <c r="T129">
        <v>406554</v>
      </c>
      <c r="U129">
        <v>429473</v>
      </c>
      <c r="V129">
        <v>449751</v>
      </c>
      <c r="W129">
        <v>396695</v>
      </c>
      <c r="X129">
        <v>396482</v>
      </c>
      <c r="Y129">
        <v>404939</v>
      </c>
      <c r="Z129">
        <v>438138</v>
      </c>
    </row>
    <row r="130" spans="2:26" ht="50.25" customHeight="1" x14ac:dyDescent="0.25">
      <c r="B130" s="140"/>
      <c r="C130" s="140"/>
      <c r="D130" s="136"/>
      <c r="E130" s="136"/>
      <c r="F130" s="136" t="s">
        <v>123</v>
      </c>
      <c r="G130" s="136"/>
      <c r="H130">
        <v>88215</v>
      </c>
      <c r="I130">
        <v>96042</v>
      </c>
      <c r="J130">
        <v>84588</v>
      </c>
      <c r="K130">
        <v>124694</v>
      </c>
      <c r="L130">
        <v>98790</v>
      </c>
      <c r="M130">
        <v>111659</v>
      </c>
      <c r="N130">
        <v>202482</v>
      </c>
      <c r="O130">
        <v>98122</v>
      </c>
      <c r="P130">
        <v>92367</v>
      </c>
      <c r="Q130">
        <v>99789</v>
      </c>
      <c r="R130">
        <v>105692</v>
      </c>
      <c r="S130">
        <v>110635</v>
      </c>
      <c r="T130">
        <v>100573</v>
      </c>
      <c r="U130">
        <v>127139</v>
      </c>
      <c r="V130">
        <v>135928</v>
      </c>
      <c r="W130">
        <v>117753</v>
      </c>
      <c r="X130">
        <v>112959</v>
      </c>
      <c r="Y130">
        <v>144706</v>
      </c>
      <c r="Z130">
        <v>143830</v>
      </c>
    </row>
    <row r="131" spans="2:26" ht="50.25" customHeight="1" x14ac:dyDescent="0.25">
      <c r="B131" s="140"/>
      <c r="C131" s="140"/>
      <c r="D131" s="136"/>
      <c r="E131" s="136"/>
      <c r="F131" s="136" t="s">
        <v>124</v>
      </c>
      <c r="G131" s="136"/>
      <c r="H131">
        <v>187011</v>
      </c>
      <c r="I131">
        <v>214643</v>
      </c>
      <c r="J131">
        <v>209991</v>
      </c>
      <c r="K131">
        <v>205083</v>
      </c>
      <c r="L131">
        <v>209309</v>
      </c>
      <c r="M131">
        <v>196788</v>
      </c>
      <c r="N131">
        <v>415879</v>
      </c>
      <c r="O131">
        <v>185268</v>
      </c>
      <c r="P131">
        <v>168355</v>
      </c>
      <c r="Q131">
        <v>190557</v>
      </c>
      <c r="R131">
        <v>184281</v>
      </c>
      <c r="S131">
        <v>212152</v>
      </c>
      <c r="T131">
        <v>200446</v>
      </c>
      <c r="U131">
        <v>217258</v>
      </c>
      <c r="V131">
        <v>208163</v>
      </c>
      <c r="W131">
        <v>197066</v>
      </c>
      <c r="X131">
        <v>221975</v>
      </c>
      <c r="Y131">
        <v>212394</v>
      </c>
      <c r="Z131">
        <v>216296</v>
      </c>
    </row>
    <row r="132" spans="2:26" ht="50.25" customHeight="1" x14ac:dyDescent="0.25">
      <c r="B132" s="140"/>
      <c r="C132" s="140"/>
      <c r="D132" s="136"/>
      <c r="E132" s="136"/>
      <c r="F132" s="136" t="s">
        <v>125</v>
      </c>
      <c r="G132" s="136"/>
      <c r="H132">
        <v>295427</v>
      </c>
      <c r="I132">
        <v>297456</v>
      </c>
      <c r="J132">
        <v>291918</v>
      </c>
      <c r="K132">
        <v>308604</v>
      </c>
      <c r="L132">
        <v>321375</v>
      </c>
      <c r="M132">
        <v>326259</v>
      </c>
      <c r="N132">
        <v>645892</v>
      </c>
      <c r="O132">
        <v>340709</v>
      </c>
      <c r="P132">
        <v>325299</v>
      </c>
      <c r="Q132">
        <v>336586</v>
      </c>
      <c r="R132">
        <v>339875</v>
      </c>
      <c r="S132">
        <v>345742</v>
      </c>
      <c r="T132">
        <v>348829</v>
      </c>
      <c r="U132">
        <v>367892</v>
      </c>
      <c r="V132">
        <v>369198</v>
      </c>
      <c r="W132">
        <v>363710</v>
      </c>
      <c r="X132">
        <v>419063</v>
      </c>
      <c r="Y132">
        <v>459000</v>
      </c>
      <c r="Z132">
        <v>454013</v>
      </c>
    </row>
    <row r="133" spans="2:26" ht="50.25" customHeight="1" x14ac:dyDescent="0.25">
      <c r="B133" s="140"/>
      <c r="C133" s="140"/>
      <c r="D133" s="136"/>
      <c r="E133" s="136"/>
      <c r="F133" s="136" t="s">
        <v>126</v>
      </c>
      <c r="G133" s="136"/>
      <c r="H133">
        <v>107889</v>
      </c>
      <c r="I133">
        <v>120909</v>
      </c>
      <c r="J133">
        <v>123725</v>
      </c>
      <c r="K133">
        <v>112324</v>
      </c>
      <c r="L133">
        <v>101708</v>
      </c>
      <c r="M133">
        <v>99175</v>
      </c>
      <c r="N133">
        <v>210534</v>
      </c>
      <c r="O133">
        <v>99272</v>
      </c>
      <c r="P133">
        <v>105649</v>
      </c>
      <c r="Q133">
        <v>103432</v>
      </c>
      <c r="R133">
        <v>98104</v>
      </c>
      <c r="S133">
        <v>106285</v>
      </c>
      <c r="T133">
        <v>103038</v>
      </c>
      <c r="U133">
        <v>97194</v>
      </c>
      <c r="V133">
        <v>88580</v>
      </c>
      <c r="W133">
        <v>84546</v>
      </c>
      <c r="X133">
        <v>104907</v>
      </c>
      <c r="Y133">
        <v>93390</v>
      </c>
      <c r="Z133">
        <v>106439</v>
      </c>
    </row>
    <row r="134" spans="2:26" ht="50.25" customHeight="1" x14ac:dyDescent="0.25">
      <c r="B134" s="140"/>
      <c r="C134" s="140"/>
      <c r="D134" s="136" t="s">
        <v>62</v>
      </c>
      <c r="E134" s="136"/>
      <c r="F134" s="136" t="s">
        <v>117</v>
      </c>
      <c r="G134" s="136"/>
      <c r="H134">
        <v>0</v>
      </c>
      <c r="I134">
        <v>341</v>
      </c>
      <c r="J134">
        <v>362</v>
      </c>
      <c r="K134">
        <v>0</v>
      </c>
      <c r="L134">
        <v>0</v>
      </c>
      <c r="M134">
        <v>0</v>
      </c>
      <c r="N134">
        <v>1588</v>
      </c>
      <c r="O134">
        <v>871</v>
      </c>
      <c r="P134">
        <v>1340</v>
      </c>
      <c r="Q134">
        <v>1765</v>
      </c>
      <c r="R134">
        <v>622</v>
      </c>
      <c r="S134">
        <v>1222</v>
      </c>
      <c r="T134">
        <v>2013</v>
      </c>
      <c r="U134">
        <v>517</v>
      </c>
      <c r="V134">
        <v>0</v>
      </c>
      <c r="W134">
        <v>1047</v>
      </c>
      <c r="X134">
        <v>3824</v>
      </c>
      <c r="Y134">
        <v>4149</v>
      </c>
      <c r="Z134">
        <v>1727</v>
      </c>
    </row>
    <row r="135" spans="2:26" ht="50.25" customHeight="1" x14ac:dyDescent="0.25">
      <c r="B135" s="140"/>
      <c r="C135" s="140"/>
      <c r="D135" s="136"/>
      <c r="E135" s="136"/>
      <c r="F135" s="136" t="s">
        <v>118</v>
      </c>
      <c r="G135" s="136"/>
      <c r="H135">
        <v>580</v>
      </c>
      <c r="I135">
        <v>1707</v>
      </c>
      <c r="J135">
        <v>1115</v>
      </c>
      <c r="K135">
        <v>493</v>
      </c>
      <c r="L135">
        <v>301</v>
      </c>
      <c r="M135">
        <v>1331</v>
      </c>
      <c r="N135">
        <v>4342</v>
      </c>
      <c r="O135">
        <v>1681</v>
      </c>
      <c r="P135">
        <v>205</v>
      </c>
      <c r="Q135">
        <v>1022</v>
      </c>
      <c r="R135">
        <v>3048</v>
      </c>
      <c r="S135">
        <v>2571</v>
      </c>
      <c r="T135">
        <v>5175</v>
      </c>
      <c r="U135">
        <v>2728</v>
      </c>
      <c r="V135">
        <v>2132</v>
      </c>
      <c r="W135">
        <v>2250</v>
      </c>
      <c r="X135">
        <v>1149</v>
      </c>
      <c r="Y135">
        <v>2947</v>
      </c>
      <c r="Z135">
        <v>6607</v>
      </c>
    </row>
    <row r="136" spans="2:26" ht="50.25" customHeight="1" x14ac:dyDescent="0.25">
      <c r="B136" s="140"/>
      <c r="C136" s="140"/>
      <c r="D136" s="136"/>
      <c r="E136" s="136"/>
      <c r="F136" s="136" t="s">
        <v>119</v>
      </c>
      <c r="G136" s="136"/>
      <c r="H136">
        <v>1255</v>
      </c>
      <c r="I136">
        <v>298</v>
      </c>
      <c r="J136">
        <v>870</v>
      </c>
      <c r="K136">
        <v>917</v>
      </c>
      <c r="L136">
        <v>126</v>
      </c>
      <c r="M136">
        <v>191</v>
      </c>
      <c r="N136">
        <v>1917</v>
      </c>
      <c r="O136">
        <v>2934</v>
      </c>
      <c r="P136">
        <v>1020</v>
      </c>
      <c r="Q136">
        <v>460</v>
      </c>
      <c r="R136">
        <v>2476</v>
      </c>
      <c r="S136">
        <v>1831</v>
      </c>
      <c r="T136">
        <v>3066</v>
      </c>
      <c r="U136">
        <v>2107</v>
      </c>
      <c r="V136">
        <v>989</v>
      </c>
      <c r="W136">
        <v>439</v>
      </c>
      <c r="X136">
        <v>4064</v>
      </c>
      <c r="Y136">
        <v>3211</v>
      </c>
      <c r="Z136">
        <v>2770</v>
      </c>
    </row>
    <row r="137" spans="2:26" ht="50.25" customHeight="1" x14ac:dyDescent="0.25">
      <c r="B137" s="140"/>
      <c r="C137" s="140"/>
      <c r="D137" s="136"/>
      <c r="E137" s="136"/>
      <c r="F137" s="136" t="s">
        <v>120</v>
      </c>
      <c r="G137" s="136"/>
      <c r="H137">
        <v>985</v>
      </c>
      <c r="I137">
        <v>417</v>
      </c>
      <c r="J137">
        <v>279</v>
      </c>
      <c r="K137">
        <v>1882</v>
      </c>
      <c r="L137">
        <v>351</v>
      </c>
      <c r="M137">
        <v>167</v>
      </c>
      <c r="N137">
        <v>1123</v>
      </c>
      <c r="O137">
        <v>363</v>
      </c>
      <c r="P137">
        <v>1014</v>
      </c>
      <c r="Q137">
        <v>1094</v>
      </c>
      <c r="R137">
        <v>734</v>
      </c>
      <c r="S137">
        <v>1331</v>
      </c>
      <c r="T137">
        <v>0</v>
      </c>
      <c r="U137">
        <v>1152</v>
      </c>
      <c r="V137">
        <v>1209</v>
      </c>
      <c r="W137">
        <v>1787</v>
      </c>
      <c r="X137">
        <v>2855</v>
      </c>
      <c r="Y137">
        <v>1922</v>
      </c>
      <c r="Z137">
        <v>1942</v>
      </c>
    </row>
    <row r="138" spans="2:26" ht="50.25" customHeight="1" x14ac:dyDescent="0.25">
      <c r="B138" s="140"/>
      <c r="C138" s="140"/>
      <c r="D138" s="136"/>
      <c r="E138" s="136"/>
      <c r="F138" s="136" t="s">
        <v>121</v>
      </c>
      <c r="G138" s="136"/>
      <c r="H138">
        <v>2402</v>
      </c>
      <c r="I138">
        <v>3619</v>
      </c>
      <c r="J138">
        <v>2860</v>
      </c>
      <c r="K138">
        <v>2645</v>
      </c>
      <c r="L138">
        <v>1959</v>
      </c>
      <c r="M138">
        <v>2682</v>
      </c>
      <c r="N138">
        <v>6475</v>
      </c>
      <c r="O138">
        <v>488</v>
      </c>
      <c r="P138">
        <v>3093</v>
      </c>
      <c r="Q138">
        <v>1286</v>
      </c>
      <c r="R138">
        <v>778</v>
      </c>
      <c r="S138">
        <v>1950</v>
      </c>
      <c r="T138">
        <v>5065</v>
      </c>
      <c r="U138">
        <v>2301</v>
      </c>
      <c r="V138">
        <v>3403</v>
      </c>
      <c r="W138">
        <v>5528</v>
      </c>
      <c r="X138">
        <v>9397</v>
      </c>
      <c r="Y138">
        <v>9093</v>
      </c>
      <c r="Z138">
        <v>6227</v>
      </c>
    </row>
    <row r="139" spans="2:26" ht="50.25" customHeight="1" x14ac:dyDescent="0.25">
      <c r="B139" s="140"/>
      <c r="C139" s="140"/>
      <c r="D139" s="136"/>
      <c r="E139" s="136"/>
      <c r="F139" s="136" t="s">
        <v>122</v>
      </c>
      <c r="G139" s="136"/>
      <c r="H139">
        <v>2406</v>
      </c>
      <c r="I139">
        <v>6886</v>
      </c>
      <c r="J139">
        <v>3736</v>
      </c>
      <c r="K139">
        <v>4192</v>
      </c>
      <c r="L139">
        <v>4685</v>
      </c>
      <c r="M139">
        <v>7175</v>
      </c>
      <c r="N139">
        <v>14052</v>
      </c>
      <c r="O139">
        <v>12742</v>
      </c>
      <c r="P139">
        <v>11862</v>
      </c>
      <c r="Q139">
        <v>8564</v>
      </c>
      <c r="R139">
        <v>10084</v>
      </c>
      <c r="S139">
        <v>19340</v>
      </c>
      <c r="T139">
        <v>17826</v>
      </c>
      <c r="U139">
        <v>17547</v>
      </c>
      <c r="V139">
        <v>13882</v>
      </c>
      <c r="W139">
        <v>23032</v>
      </c>
      <c r="X139">
        <v>21968</v>
      </c>
      <c r="Y139">
        <v>23066</v>
      </c>
      <c r="Z139">
        <v>30139</v>
      </c>
    </row>
    <row r="140" spans="2:26" ht="50.25" customHeight="1" x14ac:dyDescent="0.25">
      <c r="B140" s="140"/>
      <c r="C140" s="140"/>
      <c r="D140" s="136"/>
      <c r="E140" s="136"/>
      <c r="F140" s="136" t="s">
        <v>123</v>
      </c>
      <c r="G140" s="136"/>
      <c r="H140">
        <v>673</v>
      </c>
      <c r="I140">
        <v>396</v>
      </c>
      <c r="J140">
        <v>695</v>
      </c>
      <c r="K140">
        <v>393</v>
      </c>
      <c r="L140">
        <v>1456</v>
      </c>
      <c r="M140">
        <v>1509</v>
      </c>
      <c r="N140">
        <v>1852</v>
      </c>
      <c r="O140">
        <v>868</v>
      </c>
      <c r="P140">
        <v>2793</v>
      </c>
      <c r="Q140">
        <v>1356</v>
      </c>
      <c r="R140">
        <v>1674</v>
      </c>
      <c r="S140">
        <v>3595</v>
      </c>
      <c r="T140">
        <v>1442</v>
      </c>
      <c r="U140">
        <v>2469</v>
      </c>
      <c r="V140">
        <v>4104</v>
      </c>
      <c r="W140">
        <v>3365</v>
      </c>
      <c r="X140">
        <v>1847</v>
      </c>
      <c r="Y140">
        <v>4626</v>
      </c>
      <c r="Z140">
        <v>5716</v>
      </c>
    </row>
    <row r="141" spans="2:26" ht="50.25" customHeight="1" x14ac:dyDescent="0.25">
      <c r="B141" s="140"/>
      <c r="C141" s="140"/>
      <c r="D141" s="136"/>
      <c r="E141" s="136"/>
      <c r="F141" s="136" t="s">
        <v>124</v>
      </c>
      <c r="G141" s="136"/>
      <c r="H141">
        <v>480</v>
      </c>
      <c r="I141">
        <v>1030</v>
      </c>
      <c r="J141">
        <v>2243</v>
      </c>
      <c r="K141">
        <v>2978</v>
      </c>
      <c r="L141">
        <v>3362</v>
      </c>
      <c r="M141">
        <v>4022</v>
      </c>
      <c r="N141">
        <v>4886</v>
      </c>
      <c r="O141">
        <v>2930</v>
      </c>
      <c r="P141">
        <v>2900</v>
      </c>
      <c r="Q141">
        <v>1846</v>
      </c>
      <c r="R141">
        <v>4299</v>
      </c>
      <c r="S141">
        <v>5520</v>
      </c>
      <c r="T141">
        <v>3624</v>
      </c>
      <c r="U141">
        <v>4009</v>
      </c>
      <c r="V141">
        <v>4317</v>
      </c>
      <c r="W141">
        <v>7642</v>
      </c>
      <c r="X141">
        <v>9714</v>
      </c>
      <c r="Y141">
        <v>12067</v>
      </c>
      <c r="Z141">
        <v>13321</v>
      </c>
    </row>
    <row r="142" spans="2:26" ht="50.25" customHeight="1" x14ac:dyDescent="0.25">
      <c r="B142" s="140"/>
      <c r="C142" s="140"/>
      <c r="D142" s="136"/>
      <c r="E142" s="136"/>
      <c r="F142" s="136" t="s">
        <v>125</v>
      </c>
      <c r="G142" s="136"/>
      <c r="H142">
        <v>1570</v>
      </c>
      <c r="I142">
        <v>3654</v>
      </c>
      <c r="J142">
        <v>805</v>
      </c>
      <c r="K142">
        <v>1264</v>
      </c>
      <c r="L142">
        <v>1346</v>
      </c>
      <c r="M142">
        <v>805</v>
      </c>
      <c r="N142">
        <v>4808</v>
      </c>
      <c r="O142">
        <v>2065</v>
      </c>
      <c r="P142">
        <v>2909</v>
      </c>
      <c r="Q142">
        <v>4969</v>
      </c>
      <c r="R142">
        <v>4864</v>
      </c>
      <c r="S142">
        <v>2389</v>
      </c>
      <c r="T142">
        <v>5334</v>
      </c>
      <c r="U142">
        <v>6148</v>
      </c>
      <c r="V142">
        <v>6914</v>
      </c>
      <c r="W142">
        <v>10087</v>
      </c>
      <c r="X142">
        <v>11098</v>
      </c>
      <c r="Y142">
        <v>5619</v>
      </c>
      <c r="Z142">
        <v>10178</v>
      </c>
    </row>
    <row r="143" spans="2:26" ht="50.25" customHeight="1" x14ac:dyDescent="0.25">
      <c r="B143" s="140"/>
      <c r="C143" s="140"/>
      <c r="D143" s="136"/>
      <c r="E143" s="136"/>
      <c r="F143" s="136" t="s">
        <v>126</v>
      </c>
      <c r="G143" s="136"/>
      <c r="H143">
        <v>1872</v>
      </c>
      <c r="I143">
        <v>1611</v>
      </c>
      <c r="J143">
        <v>1216</v>
      </c>
      <c r="K143">
        <v>925</v>
      </c>
      <c r="L143">
        <v>1057</v>
      </c>
      <c r="M143">
        <v>3196</v>
      </c>
      <c r="N143">
        <v>4536</v>
      </c>
      <c r="O143">
        <v>1974</v>
      </c>
      <c r="P143">
        <v>4576</v>
      </c>
      <c r="Q143">
        <v>5823</v>
      </c>
      <c r="R143">
        <v>7833</v>
      </c>
      <c r="S143">
        <v>5926</v>
      </c>
      <c r="T143">
        <v>8898</v>
      </c>
      <c r="U143">
        <v>11522</v>
      </c>
      <c r="V143">
        <v>10292</v>
      </c>
      <c r="W143">
        <v>5970</v>
      </c>
      <c r="X143">
        <v>9336</v>
      </c>
      <c r="Y143">
        <v>8130</v>
      </c>
      <c r="Z143">
        <v>8888</v>
      </c>
    </row>
    <row r="144" spans="2:26" ht="50.25" customHeight="1" x14ac:dyDescent="0.25">
      <c r="B144" s="140"/>
      <c r="C144" s="140"/>
      <c r="D144" s="136" t="s">
        <v>63</v>
      </c>
      <c r="E144" s="136"/>
      <c r="F144" s="136" t="s">
        <v>117</v>
      </c>
      <c r="G144" s="136"/>
      <c r="H144">
        <v>22912</v>
      </c>
      <c r="I144">
        <v>19575</v>
      </c>
      <c r="J144">
        <v>26524</v>
      </c>
      <c r="K144">
        <v>17847</v>
      </c>
      <c r="L144">
        <v>22116</v>
      </c>
      <c r="M144">
        <v>12011</v>
      </c>
      <c r="N144">
        <v>34575</v>
      </c>
      <c r="O144">
        <v>13775</v>
      </c>
      <c r="P144">
        <v>21767</v>
      </c>
      <c r="Q144">
        <v>15536</v>
      </c>
      <c r="R144">
        <v>20647</v>
      </c>
      <c r="S144">
        <v>15434</v>
      </c>
      <c r="T144">
        <v>20456</v>
      </c>
      <c r="U144">
        <v>21058</v>
      </c>
      <c r="V144">
        <v>19273</v>
      </c>
      <c r="W144">
        <v>18517</v>
      </c>
      <c r="X144">
        <v>15275</v>
      </c>
      <c r="Y144">
        <v>24074</v>
      </c>
      <c r="Z144">
        <v>11531</v>
      </c>
    </row>
    <row r="145" spans="2:26" ht="50.25" customHeight="1" x14ac:dyDescent="0.25">
      <c r="B145" s="140"/>
      <c r="C145" s="140"/>
      <c r="D145" s="136"/>
      <c r="E145" s="136"/>
      <c r="F145" s="136" t="s">
        <v>118</v>
      </c>
      <c r="G145" s="136"/>
      <c r="H145">
        <v>11406</v>
      </c>
      <c r="I145">
        <v>23989</v>
      </c>
      <c r="J145">
        <v>18792</v>
      </c>
      <c r="K145">
        <v>19459</v>
      </c>
      <c r="L145">
        <v>21361</v>
      </c>
      <c r="M145">
        <v>14750</v>
      </c>
      <c r="N145">
        <v>35478</v>
      </c>
      <c r="O145">
        <v>7412</v>
      </c>
      <c r="P145">
        <v>8826</v>
      </c>
      <c r="Q145">
        <v>7355</v>
      </c>
      <c r="R145">
        <v>9488</v>
      </c>
      <c r="S145">
        <v>8977</v>
      </c>
      <c r="T145">
        <v>12256</v>
      </c>
      <c r="U145">
        <v>10100</v>
      </c>
      <c r="V145">
        <v>14239</v>
      </c>
      <c r="W145">
        <v>15389</v>
      </c>
      <c r="X145">
        <v>15182</v>
      </c>
      <c r="Y145">
        <v>10613</v>
      </c>
      <c r="Z145">
        <v>7736</v>
      </c>
    </row>
    <row r="146" spans="2:26" ht="50.25" customHeight="1" x14ac:dyDescent="0.25">
      <c r="B146" s="140"/>
      <c r="C146" s="140"/>
      <c r="D146" s="136"/>
      <c r="E146" s="136"/>
      <c r="F146" s="136" t="s">
        <v>119</v>
      </c>
      <c r="G146" s="136"/>
      <c r="H146">
        <v>23100</v>
      </c>
      <c r="I146">
        <v>15724</v>
      </c>
      <c r="J146">
        <v>19421</v>
      </c>
      <c r="K146">
        <v>15734</v>
      </c>
      <c r="L146">
        <v>11590</v>
      </c>
      <c r="M146">
        <v>10194</v>
      </c>
      <c r="N146">
        <v>22455</v>
      </c>
      <c r="O146">
        <v>4711</v>
      </c>
      <c r="P146">
        <v>9965</v>
      </c>
      <c r="Q146">
        <v>10576</v>
      </c>
      <c r="R146">
        <v>4467</v>
      </c>
      <c r="S146">
        <v>9560</v>
      </c>
      <c r="T146">
        <v>11232</v>
      </c>
      <c r="U146">
        <v>7457</v>
      </c>
      <c r="V146">
        <v>14670</v>
      </c>
      <c r="W146">
        <v>10569</v>
      </c>
      <c r="X146">
        <v>11349</v>
      </c>
      <c r="Y146">
        <v>10289</v>
      </c>
      <c r="Z146">
        <v>14823</v>
      </c>
    </row>
    <row r="147" spans="2:26" ht="50.25" customHeight="1" x14ac:dyDescent="0.25">
      <c r="B147" s="140"/>
      <c r="C147" s="140"/>
      <c r="D147" s="136"/>
      <c r="E147" s="136"/>
      <c r="F147" s="136" t="s">
        <v>120</v>
      </c>
      <c r="G147" s="136"/>
      <c r="H147">
        <v>6080</v>
      </c>
      <c r="I147">
        <v>8247</v>
      </c>
      <c r="J147">
        <v>7938</v>
      </c>
      <c r="K147">
        <v>10333</v>
      </c>
      <c r="L147">
        <v>4969</v>
      </c>
      <c r="M147">
        <v>4829</v>
      </c>
      <c r="N147">
        <v>16210</v>
      </c>
      <c r="O147">
        <v>31925</v>
      </c>
      <c r="P147">
        <v>4805</v>
      </c>
      <c r="Q147">
        <v>3760</v>
      </c>
      <c r="R147">
        <v>4995</v>
      </c>
      <c r="S147">
        <v>4974</v>
      </c>
      <c r="T147">
        <v>7247</v>
      </c>
      <c r="U147">
        <v>3556</v>
      </c>
      <c r="V147">
        <v>4745</v>
      </c>
      <c r="W147">
        <v>6825</v>
      </c>
      <c r="X147">
        <v>4188</v>
      </c>
      <c r="Y147">
        <v>4035</v>
      </c>
      <c r="Z147">
        <v>6469</v>
      </c>
    </row>
    <row r="148" spans="2:26" ht="50.25" customHeight="1" x14ac:dyDescent="0.25">
      <c r="B148" s="140"/>
      <c r="C148" s="140"/>
      <c r="D148" s="136"/>
      <c r="E148" s="136"/>
      <c r="F148" s="136" t="s">
        <v>121</v>
      </c>
      <c r="G148" s="136"/>
      <c r="H148">
        <v>70147</v>
      </c>
      <c r="I148">
        <v>80494</v>
      </c>
      <c r="J148">
        <v>104329</v>
      </c>
      <c r="K148">
        <v>88786</v>
      </c>
      <c r="L148">
        <v>58896</v>
      </c>
      <c r="M148">
        <v>53598</v>
      </c>
      <c r="N148">
        <v>118463</v>
      </c>
      <c r="O148">
        <v>96251</v>
      </c>
      <c r="P148">
        <v>16224</v>
      </c>
      <c r="Q148">
        <v>17776</v>
      </c>
      <c r="R148">
        <v>18326</v>
      </c>
      <c r="S148">
        <v>25739</v>
      </c>
      <c r="T148">
        <v>21554</v>
      </c>
      <c r="U148">
        <v>24171</v>
      </c>
      <c r="V148">
        <v>23216</v>
      </c>
      <c r="W148">
        <v>16104</v>
      </c>
      <c r="X148">
        <v>40311</v>
      </c>
      <c r="Y148">
        <v>41105</v>
      </c>
      <c r="Z148">
        <v>44466</v>
      </c>
    </row>
    <row r="149" spans="2:26" ht="50.25" customHeight="1" x14ac:dyDescent="0.25">
      <c r="B149" s="140"/>
      <c r="C149" s="140"/>
      <c r="D149" s="136"/>
      <c r="E149" s="136"/>
      <c r="F149" s="136" t="s">
        <v>122</v>
      </c>
      <c r="G149" s="136"/>
      <c r="H149">
        <v>88786</v>
      </c>
      <c r="I149">
        <v>84069</v>
      </c>
      <c r="J149">
        <v>102486</v>
      </c>
      <c r="K149">
        <v>112348</v>
      </c>
      <c r="L149">
        <v>101027</v>
      </c>
      <c r="M149">
        <v>88778</v>
      </c>
      <c r="N149">
        <v>172965</v>
      </c>
      <c r="O149">
        <v>15026</v>
      </c>
      <c r="P149">
        <v>94162</v>
      </c>
      <c r="Q149">
        <v>100095</v>
      </c>
      <c r="R149">
        <v>109862</v>
      </c>
      <c r="S149">
        <v>108285</v>
      </c>
      <c r="T149">
        <v>104800</v>
      </c>
      <c r="U149">
        <v>110079</v>
      </c>
      <c r="V149">
        <v>108087</v>
      </c>
      <c r="W149">
        <v>108143</v>
      </c>
      <c r="X149">
        <v>90516</v>
      </c>
      <c r="Y149">
        <v>116408</v>
      </c>
      <c r="Z149">
        <v>119102</v>
      </c>
    </row>
    <row r="150" spans="2:26" ht="50.25" customHeight="1" x14ac:dyDescent="0.25">
      <c r="B150" s="140"/>
      <c r="C150" s="140"/>
      <c r="D150" s="136"/>
      <c r="E150" s="136"/>
      <c r="F150" s="136" t="s">
        <v>123</v>
      </c>
      <c r="G150" s="136"/>
      <c r="H150">
        <v>12014</v>
      </c>
      <c r="I150">
        <v>17439</v>
      </c>
      <c r="J150">
        <v>11312</v>
      </c>
      <c r="K150">
        <v>25174</v>
      </c>
      <c r="L150">
        <v>17394</v>
      </c>
      <c r="M150">
        <v>12981</v>
      </c>
      <c r="N150">
        <v>28674</v>
      </c>
      <c r="O150">
        <v>21424</v>
      </c>
      <c r="P150">
        <v>16040</v>
      </c>
      <c r="Q150">
        <v>16727</v>
      </c>
      <c r="R150">
        <v>15821</v>
      </c>
      <c r="S150">
        <v>14381</v>
      </c>
      <c r="T150">
        <v>17424</v>
      </c>
      <c r="U150">
        <v>15345</v>
      </c>
      <c r="V150">
        <v>29570</v>
      </c>
      <c r="W150">
        <v>20926</v>
      </c>
      <c r="X150">
        <v>18485</v>
      </c>
      <c r="Y150">
        <v>24713</v>
      </c>
      <c r="Z150">
        <v>39954</v>
      </c>
    </row>
    <row r="151" spans="2:26" ht="50.25" customHeight="1" x14ac:dyDescent="0.25">
      <c r="B151" s="140"/>
      <c r="C151" s="140"/>
      <c r="D151" s="136"/>
      <c r="E151" s="136"/>
      <c r="F151" s="136" t="s">
        <v>124</v>
      </c>
      <c r="G151" s="136"/>
      <c r="H151">
        <v>20214</v>
      </c>
      <c r="I151">
        <v>20945</v>
      </c>
      <c r="J151">
        <v>15135</v>
      </c>
      <c r="K151">
        <v>23317</v>
      </c>
      <c r="L151">
        <v>31960</v>
      </c>
      <c r="M151">
        <v>29182</v>
      </c>
      <c r="N151">
        <v>48795</v>
      </c>
      <c r="O151">
        <v>14058</v>
      </c>
      <c r="P151">
        <v>15981</v>
      </c>
      <c r="Q151">
        <v>26275</v>
      </c>
      <c r="R151">
        <v>21800</v>
      </c>
      <c r="S151">
        <v>20825</v>
      </c>
      <c r="T151">
        <v>25841</v>
      </c>
      <c r="U151">
        <v>41075</v>
      </c>
      <c r="V151">
        <v>35399</v>
      </c>
      <c r="W151">
        <v>34031</v>
      </c>
      <c r="X151">
        <v>26496</v>
      </c>
      <c r="Y151">
        <v>27439</v>
      </c>
      <c r="Z151">
        <v>27781</v>
      </c>
    </row>
    <row r="152" spans="2:26" ht="50.25" customHeight="1" x14ac:dyDescent="0.25">
      <c r="B152" s="140"/>
      <c r="C152" s="140"/>
      <c r="D152" s="136"/>
      <c r="E152" s="136"/>
      <c r="F152" s="136" t="s">
        <v>125</v>
      </c>
      <c r="G152" s="136"/>
      <c r="H152">
        <v>6085</v>
      </c>
      <c r="I152">
        <v>6711</v>
      </c>
      <c r="J152">
        <v>6843</v>
      </c>
      <c r="K152">
        <v>14608</v>
      </c>
      <c r="L152">
        <v>18054</v>
      </c>
      <c r="M152">
        <v>19396</v>
      </c>
      <c r="N152">
        <v>19380</v>
      </c>
      <c r="O152">
        <v>58108</v>
      </c>
      <c r="P152">
        <v>10923</v>
      </c>
      <c r="Q152">
        <v>8792</v>
      </c>
      <c r="R152">
        <v>12490</v>
      </c>
      <c r="S152">
        <v>12133</v>
      </c>
      <c r="T152">
        <v>12009</v>
      </c>
      <c r="U152">
        <v>19241</v>
      </c>
      <c r="V152">
        <v>14754</v>
      </c>
      <c r="W152">
        <v>19492</v>
      </c>
      <c r="X152">
        <v>20590</v>
      </c>
      <c r="Y152">
        <v>11730</v>
      </c>
      <c r="Z152">
        <v>19868</v>
      </c>
    </row>
    <row r="153" spans="2:26" ht="50.25" customHeight="1" x14ac:dyDescent="0.25">
      <c r="B153" s="140"/>
      <c r="C153" s="140"/>
      <c r="D153" s="136"/>
      <c r="E153" s="136"/>
      <c r="F153" s="136" t="s">
        <v>126</v>
      </c>
      <c r="G153" s="136"/>
      <c r="H153">
        <v>59344</v>
      </c>
      <c r="I153">
        <v>57586</v>
      </c>
      <c r="J153">
        <v>58124</v>
      </c>
      <c r="K153">
        <v>62434</v>
      </c>
      <c r="L153">
        <v>67581</v>
      </c>
      <c r="M153">
        <v>66658</v>
      </c>
      <c r="N153">
        <v>118774</v>
      </c>
      <c r="P153">
        <v>63299</v>
      </c>
      <c r="Q153">
        <v>44602</v>
      </c>
      <c r="R153">
        <v>39107</v>
      </c>
      <c r="S153">
        <v>45799</v>
      </c>
      <c r="T153">
        <v>48065</v>
      </c>
      <c r="U153">
        <v>46801</v>
      </c>
      <c r="V153">
        <v>40685</v>
      </c>
      <c r="W153">
        <v>39173</v>
      </c>
      <c r="X153">
        <v>41916</v>
      </c>
      <c r="Y153">
        <v>46947</v>
      </c>
      <c r="Z153">
        <v>48176</v>
      </c>
    </row>
    <row r="154" spans="2:26" ht="50.25" customHeight="1" x14ac:dyDescent="0.25">
      <c r="B154" s="140"/>
      <c r="C154" s="140"/>
      <c r="D154" s="136" t="s">
        <v>64</v>
      </c>
      <c r="E154" s="136"/>
      <c r="F154" s="136" t="s">
        <v>117</v>
      </c>
      <c r="G154" s="136"/>
      <c r="H154">
        <f>SUM(H124,H134,H144)</f>
        <v>88994</v>
      </c>
      <c r="I154">
        <f t="shared" ref="I154:Z163" si="13">SUM(I124,I134,I144)</f>
        <v>66140</v>
      </c>
      <c r="J154">
        <f t="shared" si="13"/>
        <v>87426</v>
      </c>
      <c r="K154">
        <f t="shared" si="13"/>
        <v>64487</v>
      </c>
      <c r="L154">
        <f t="shared" si="13"/>
        <v>70054</v>
      </c>
      <c r="M154">
        <f t="shared" si="13"/>
        <v>55414</v>
      </c>
      <c r="N154">
        <f t="shared" si="13"/>
        <v>121129</v>
      </c>
      <c r="O154">
        <f t="shared" si="13"/>
        <v>49500</v>
      </c>
      <c r="P154">
        <f t="shared" si="13"/>
        <v>61389</v>
      </c>
      <c r="Q154">
        <f t="shared" si="13"/>
        <v>53202</v>
      </c>
      <c r="R154">
        <f t="shared" si="13"/>
        <v>72427</v>
      </c>
      <c r="S154">
        <f t="shared" si="13"/>
        <v>56012</v>
      </c>
      <c r="T154">
        <f t="shared" si="13"/>
        <v>60780</v>
      </c>
      <c r="U154">
        <f t="shared" si="13"/>
        <v>59709</v>
      </c>
      <c r="V154">
        <f t="shared" si="13"/>
        <v>66380</v>
      </c>
      <c r="W154">
        <f t="shared" si="13"/>
        <v>50753</v>
      </c>
      <c r="X154">
        <f t="shared" si="13"/>
        <v>50652</v>
      </c>
      <c r="Y154">
        <f t="shared" si="13"/>
        <v>63200</v>
      </c>
      <c r="Z154">
        <f t="shared" si="13"/>
        <v>50352</v>
      </c>
    </row>
    <row r="155" spans="2:26" ht="50.25" customHeight="1" x14ac:dyDescent="0.25">
      <c r="B155" s="140"/>
      <c r="C155" s="140"/>
      <c r="D155" s="136"/>
      <c r="E155" s="136"/>
      <c r="F155" s="136" t="s">
        <v>118</v>
      </c>
      <c r="G155" s="136"/>
      <c r="H155">
        <f t="shared" ref="H155:W163" si="14">SUM(H125,H135,H145)</f>
        <v>180358</v>
      </c>
      <c r="I155">
        <f t="shared" si="14"/>
        <v>186103</v>
      </c>
      <c r="J155">
        <f t="shared" si="14"/>
        <v>169134</v>
      </c>
      <c r="K155">
        <f t="shared" si="14"/>
        <v>153575</v>
      </c>
      <c r="L155">
        <f t="shared" si="14"/>
        <v>128046</v>
      </c>
      <c r="M155">
        <f t="shared" si="14"/>
        <v>120808</v>
      </c>
      <c r="N155">
        <f t="shared" si="14"/>
        <v>315806</v>
      </c>
      <c r="O155">
        <f t="shared" si="14"/>
        <v>122291</v>
      </c>
      <c r="P155">
        <f t="shared" si="14"/>
        <v>116112</v>
      </c>
      <c r="Q155">
        <f t="shared" si="14"/>
        <v>119792</v>
      </c>
      <c r="R155">
        <f t="shared" si="14"/>
        <v>135273</v>
      </c>
      <c r="S155">
        <f t="shared" si="14"/>
        <v>117102</v>
      </c>
      <c r="T155">
        <f t="shared" si="14"/>
        <v>143680</v>
      </c>
      <c r="U155">
        <f t="shared" si="14"/>
        <v>130734</v>
      </c>
      <c r="V155">
        <f t="shared" si="14"/>
        <v>131941</v>
      </c>
      <c r="W155">
        <f t="shared" si="14"/>
        <v>120674</v>
      </c>
      <c r="X155">
        <f t="shared" si="13"/>
        <v>113525</v>
      </c>
      <c r="Y155">
        <f t="shared" si="13"/>
        <v>137094</v>
      </c>
      <c r="Z155">
        <f t="shared" si="13"/>
        <v>123716</v>
      </c>
    </row>
    <row r="156" spans="2:26" ht="50.25" customHeight="1" x14ac:dyDescent="0.25">
      <c r="B156" s="140"/>
      <c r="C156" s="140"/>
      <c r="D156" s="136"/>
      <c r="E156" s="136"/>
      <c r="F156" s="136" t="s">
        <v>119</v>
      </c>
      <c r="G156" s="136"/>
      <c r="H156">
        <f t="shared" si="14"/>
        <v>154045</v>
      </c>
      <c r="I156">
        <f t="shared" si="13"/>
        <v>154048</v>
      </c>
      <c r="J156">
        <f t="shared" si="13"/>
        <v>166540</v>
      </c>
      <c r="K156">
        <f t="shared" si="13"/>
        <v>167729</v>
      </c>
      <c r="L156">
        <f t="shared" si="13"/>
        <v>151994</v>
      </c>
      <c r="M156">
        <f t="shared" si="13"/>
        <v>126091</v>
      </c>
      <c r="N156">
        <f t="shared" si="13"/>
        <v>287685</v>
      </c>
      <c r="O156">
        <f t="shared" si="13"/>
        <v>113544</v>
      </c>
      <c r="P156">
        <f t="shared" si="13"/>
        <v>105062</v>
      </c>
      <c r="Q156">
        <f t="shared" si="13"/>
        <v>111050</v>
      </c>
      <c r="R156">
        <f t="shared" si="13"/>
        <v>131440</v>
      </c>
      <c r="S156">
        <f t="shared" si="13"/>
        <v>124391</v>
      </c>
      <c r="T156">
        <f t="shared" si="13"/>
        <v>147012</v>
      </c>
      <c r="U156">
        <f t="shared" si="13"/>
        <v>128860</v>
      </c>
      <c r="V156">
        <f t="shared" si="13"/>
        <v>142646</v>
      </c>
      <c r="W156">
        <f t="shared" si="13"/>
        <v>132276</v>
      </c>
      <c r="X156">
        <f t="shared" si="13"/>
        <v>137716</v>
      </c>
      <c r="Y156">
        <f t="shared" si="13"/>
        <v>139300</v>
      </c>
      <c r="Z156">
        <f t="shared" si="13"/>
        <v>138157</v>
      </c>
    </row>
    <row r="157" spans="2:26" ht="50.25" customHeight="1" x14ac:dyDescent="0.25">
      <c r="B157" s="140"/>
      <c r="C157" s="140"/>
      <c r="D157" s="136"/>
      <c r="E157" s="136"/>
      <c r="F157" s="136" t="s">
        <v>120</v>
      </c>
      <c r="G157" s="136"/>
      <c r="H157">
        <f t="shared" si="14"/>
        <v>104459</v>
      </c>
      <c r="I157">
        <f t="shared" si="13"/>
        <v>108556</v>
      </c>
      <c r="J157">
        <f t="shared" si="13"/>
        <v>103055</v>
      </c>
      <c r="K157">
        <f t="shared" si="13"/>
        <v>102150</v>
      </c>
      <c r="L157">
        <f t="shared" si="13"/>
        <v>73928</v>
      </c>
      <c r="M157">
        <f t="shared" si="13"/>
        <v>69755</v>
      </c>
      <c r="N157">
        <f t="shared" si="13"/>
        <v>184370</v>
      </c>
      <c r="O157">
        <f t="shared" si="13"/>
        <v>99448</v>
      </c>
      <c r="P157">
        <f t="shared" si="13"/>
        <v>75575</v>
      </c>
      <c r="Q157">
        <f t="shared" si="13"/>
        <v>68010</v>
      </c>
      <c r="R157">
        <f t="shared" si="13"/>
        <v>70302</v>
      </c>
      <c r="S157">
        <f t="shared" si="13"/>
        <v>67174</v>
      </c>
      <c r="T157">
        <f t="shared" si="13"/>
        <v>83215</v>
      </c>
      <c r="U157">
        <f t="shared" si="13"/>
        <v>91502</v>
      </c>
      <c r="V157">
        <f t="shared" si="13"/>
        <v>88650</v>
      </c>
      <c r="W157">
        <f t="shared" si="13"/>
        <v>95950</v>
      </c>
      <c r="X157">
        <f t="shared" si="13"/>
        <v>91057</v>
      </c>
      <c r="Y157">
        <f t="shared" si="13"/>
        <v>87330</v>
      </c>
      <c r="Z157">
        <f t="shared" si="13"/>
        <v>82111</v>
      </c>
    </row>
    <row r="158" spans="2:26" ht="50.25" customHeight="1" x14ac:dyDescent="0.25">
      <c r="B158" s="140"/>
      <c r="C158" s="140"/>
      <c r="D158" s="136"/>
      <c r="E158" s="136"/>
      <c r="F158" s="136" t="s">
        <v>121</v>
      </c>
      <c r="G158" s="136"/>
      <c r="H158">
        <f t="shared" si="14"/>
        <v>264550</v>
      </c>
      <c r="I158">
        <f t="shared" si="13"/>
        <v>296579</v>
      </c>
      <c r="J158">
        <f t="shared" si="13"/>
        <v>330408</v>
      </c>
      <c r="K158">
        <f t="shared" si="13"/>
        <v>300722</v>
      </c>
      <c r="L158">
        <f t="shared" si="13"/>
        <v>203703</v>
      </c>
      <c r="M158">
        <f t="shared" si="13"/>
        <v>178928</v>
      </c>
      <c r="N158">
        <f t="shared" si="13"/>
        <v>436926</v>
      </c>
      <c r="O158">
        <f t="shared" si="13"/>
        <v>187465</v>
      </c>
      <c r="P158">
        <f t="shared" si="13"/>
        <v>109338</v>
      </c>
      <c r="Q158">
        <f t="shared" si="13"/>
        <v>99857</v>
      </c>
      <c r="R158">
        <f t="shared" si="13"/>
        <v>112206</v>
      </c>
      <c r="S158">
        <f t="shared" si="13"/>
        <v>119449</v>
      </c>
      <c r="T158">
        <f t="shared" si="13"/>
        <v>127236</v>
      </c>
      <c r="U158">
        <f t="shared" si="13"/>
        <v>127549</v>
      </c>
      <c r="V158">
        <f t="shared" si="13"/>
        <v>137027</v>
      </c>
      <c r="W158">
        <f t="shared" si="13"/>
        <v>114379</v>
      </c>
      <c r="X158">
        <f t="shared" si="13"/>
        <v>148601</v>
      </c>
      <c r="Y158">
        <f t="shared" si="13"/>
        <v>145827</v>
      </c>
      <c r="Z158">
        <f t="shared" si="13"/>
        <v>164423</v>
      </c>
    </row>
    <row r="159" spans="2:26" ht="50.25" customHeight="1" x14ac:dyDescent="0.25">
      <c r="B159" s="140"/>
      <c r="C159" s="140"/>
      <c r="D159" s="136"/>
      <c r="E159" s="136"/>
      <c r="F159" s="136" t="s">
        <v>122</v>
      </c>
      <c r="G159" s="136"/>
      <c r="H159">
        <f t="shared" si="14"/>
        <v>481365</v>
      </c>
      <c r="I159">
        <f t="shared" si="13"/>
        <v>519195</v>
      </c>
      <c r="J159">
        <f t="shared" si="13"/>
        <v>558416</v>
      </c>
      <c r="K159">
        <f t="shared" si="13"/>
        <v>564488</v>
      </c>
      <c r="L159">
        <f t="shared" si="13"/>
        <v>511872</v>
      </c>
      <c r="M159">
        <f t="shared" si="13"/>
        <v>493478</v>
      </c>
      <c r="N159">
        <f t="shared" si="13"/>
        <v>1028323</v>
      </c>
      <c r="O159">
        <f t="shared" si="13"/>
        <v>396310</v>
      </c>
      <c r="P159">
        <f t="shared" si="13"/>
        <v>479266</v>
      </c>
      <c r="Q159">
        <f t="shared" si="13"/>
        <v>512855</v>
      </c>
      <c r="R159">
        <f t="shared" si="13"/>
        <v>509651</v>
      </c>
      <c r="S159">
        <f t="shared" si="13"/>
        <v>550117</v>
      </c>
      <c r="T159">
        <f t="shared" si="13"/>
        <v>529180</v>
      </c>
      <c r="U159">
        <f t="shared" si="13"/>
        <v>557099</v>
      </c>
      <c r="V159">
        <f t="shared" si="13"/>
        <v>571720</v>
      </c>
      <c r="W159">
        <f t="shared" si="13"/>
        <v>527870</v>
      </c>
      <c r="X159">
        <f t="shared" si="13"/>
        <v>508966</v>
      </c>
      <c r="Y159">
        <f t="shared" si="13"/>
        <v>544413</v>
      </c>
      <c r="Z159">
        <f t="shared" si="13"/>
        <v>587379</v>
      </c>
    </row>
    <row r="160" spans="2:26" ht="50.25" customHeight="1" x14ac:dyDescent="0.25">
      <c r="B160" s="140"/>
      <c r="C160" s="140"/>
      <c r="D160" s="136"/>
      <c r="E160" s="136"/>
      <c r="F160" s="136" t="s">
        <v>123</v>
      </c>
      <c r="G160" s="136"/>
      <c r="H160">
        <f t="shared" si="14"/>
        <v>100902</v>
      </c>
      <c r="I160">
        <f t="shared" si="13"/>
        <v>113877</v>
      </c>
      <c r="J160">
        <f t="shared" si="13"/>
        <v>96595</v>
      </c>
      <c r="K160">
        <f t="shared" si="13"/>
        <v>150261</v>
      </c>
      <c r="L160">
        <f t="shared" si="13"/>
        <v>117640</v>
      </c>
      <c r="M160">
        <f t="shared" si="13"/>
        <v>126149</v>
      </c>
      <c r="N160">
        <f t="shared" si="13"/>
        <v>233008</v>
      </c>
      <c r="O160">
        <f t="shared" si="13"/>
        <v>120414</v>
      </c>
      <c r="P160">
        <f t="shared" si="13"/>
        <v>111200</v>
      </c>
      <c r="Q160">
        <f t="shared" si="13"/>
        <v>117872</v>
      </c>
      <c r="R160">
        <f t="shared" si="13"/>
        <v>123187</v>
      </c>
      <c r="S160">
        <f t="shared" si="13"/>
        <v>128611</v>
      </c>
      <c r="T160">
        <f t="shared" si="13"/>
        <v>119439</v>
      </c>
      <c r="U160">
        <f t="shared" si="13"/>
        <v>144953</v>
      </c>
      <c r="V160">
        <f t="shared" si="13"/>
        <v>169602</v>
      </c>
      <c r="W160">
        <f t="shared" si="13"/>
        <v>142044</v>
      </c>
      <c r="X160">
        <f t="shared" si="13"/>
        <v>133291</v>
      </c>
      <c r="Y160">
        <f t="shared" si="13"/>
        <v>174045</v>
      </c>
      <c r="Z160">
        <f t="shared" si="13"/>
        <v>189500</v>
      </c>
    </row>
    <row r="161" spans="1:29" ht="50.25" customHeight="1" x14ac:dyDescent="0.25">
      <c r="B161" s="140"/>
      <c r="C161" s="140"/>
      <c r="D161" s="136"/>
      <c r="E161" s="136"/>
      <c r="F161" s="136" t="s">
        <v>124</v>
      </c>
      <c r="G161" s="136"/>
      <c r="H161">
        <f t="shared" si="14"/>
        <v>207705</v>
      </c>
      <c r="I161">
        <f t="shared" si="13"/>
        <v>236618</v>
      </c>
      <c r="J161">
        <f t="shared" si="13"/>
        <v>227369</v>
      </c>
      <c r="K161">
        <f t="shared" si="13"/>
        <v>231378</v>
      </c>
      <c r="L161">
        <f t="shared" si="13"/>
        <v>244631</v>
      </c>
      <c r="M161">
        <f t="shared" si="13"/>
        <v>229992</v>
      </c>
      <c r="N161">
        <f t="shared" si="13"/>
        <v>469560</v>
      </c>
      <c r="O161">
        <f t="shared" si="13"/>
        <v>202256</v>
      </c>
      <c r="P161">
        <f t="shared" si="13"/>
        <v>187236</v>
      </c>
      <c r="Q161">
        <f t="shared" si="13"/>
        <v>218678</v>
      </c>
      <c r="R161">
        <f t="shared" si="13"/>
        <v>210380</v>
      </c>
      <c r="S161">
        <f t="shared" si="13"/>
        <v>238497</v>
      </c>
      <c r="T161">
        <f t="shared" si="13"/>
        <v>229911</v>
      </c>
      <c r="U161">
        <f t="shared" si="13"/>
        <v>262342</v>
      </c>
      <c r="V161">
        <f t="shared" si="13"/>
        <v>247879</v>
      </c>
      <c r="W161">
        <f t="shared" si="13"/>
        <v>238739</v>
      </c>
      <c r="X161">
        <f t="shared" si="13"/>
        <v>258185</v>
      </c>
      <c r="Y161">
        <f t="shared" si="13"/>
        <v>251900</v>
      </c>
      <c r="Z161">
        <f t="shared" si="13"/>
        <v>257398</v>
      </c>
    </row>
    <row r="162" spans="1:29" ht="50.25" customHeight="1" x14ac:dyDescent="0.25">
      <c r="B162" s="140"/>
      <c r="C162" s="140"/>
      <c r="D162" s="136"/>
      <c r="E162" s="136"/>
      <c r="F162" s="136" t="s">
        <v>125</v>
      </c>
      <c r="G162" s="136"/>
      <c r="H162">
        <f t="shared" si="14"/>
        <v>303082</v>
      </c>
      <c r="I162">
        <f t="shared" si="13"/>
        <v>307821</v>
      </c>
      <c r="J162">
        <f t="shared" si="13"/>
        <v>299566</v>
      </c>
      <c r="K162">
        <f t="shared" si="13"/>
        <v>324476</v>
      </c>
      <c r="L162">
        <f t="shared" si="13"/>
        <v>340775</v>
      </c>
      <c r="M162">
        <f t="shared" si="13"/>
        <v>346460</v>
      </c>
      <c r="N162">
        <f t="shared" si="13"/>
        <v>670080</v>
      </c>
      <c r="O162">
        <f t="shared" si="13"/>
        <v>400882</v>
      </c>
      <c r="P162">
        <f t="shared" si="13"/>
        <v>339131</v>
      </c>
      <c r="Q162">
        <f t="shared" si="13"/>
        <v>350347</v>
      </c>
      <c r="R162">
        <f t="shared" si="13"/>
        <v>357229</v>
      </c>
      <c r="S162">
        <f t="shared" si="13"/>
        <v>360264</v>
      </c>
      <c r="T162">
        <f t="shared" si="13"/>
        <v>366172</v>
      </c>
      <c r="U162">
        <f t="shared" si="13"/>
        <v>393281</v>
      </c>
      <c r="V162">
        <f t="shared" si="13"/>
        <v>390866</v>
      </c>
      <c r="W162">
        <f t="shared" si="13"/>
        <v>393289</v>
      </c>
      <c r="X162">
        <f t="shared" si="13"/>
        <v>450751</v>
      </c>
      <c r="Y162">
        <f t="shared" si="13"/>
        <v>476349</v>
      </c>
      <c r="Z162">
        <f t="shared" si="13"/>
        <v>484059</v>
      </c>
    </row>
    <row r="163" spans="1:29" ht="50.25" customHeight="1" x14ac:dyDescent="0.25">
      <c r="B163" s="140"/>
      <c r="C163" s="140"/>
      <c r="D163" s="136"/>
      <c r="E163" s="136"/>
      <c r="F163" s="136" t="s">
        <v>126</v>
      </c>
      <c r="G163" s="136"/>
      <c r="H163">
        <f t="shared" si="14"/>
        <v>169105</v>
      </c>
      <c r="I163">
        <f t="shared" si="13"/>
        <v>180106</v>
      </c>
      <c r="J163">
        <f t="shared" si="13"/>
        <v>183065</v>
      </c>
      <c r="K163">
        <f t="shared" si="13"/>
        <v>175683</v>
      </c>
      <c r="L163">
        <f t="shared" si="13"/>
        <v>170346</v>
      </c>
      <c r="M163">
        <f t="shared" si="13"/>
        <v>169029</v>
      </c>
      <c r="N163">
        <f t="shared" si="13"/>
        <v>333844</v>
      </c>
      <c r="O163">
        <f t="shared" si="13"/>
        <v>101246</v>
      </c>
      <c r="P163">
        <f t="shared" si="13"/>
        <v>173524</v>
      </c>
      <c r="Q163">
        <f t="shared" si="13"/>
        <v>153857</v>
      </c>
      <c r="R163">
        <f t="shared" si="13"/>
        <v>145044</v>
      </c>
      <c r="S163">
        <f t="shared" si="13"/>
        <v>158010</v>
      </c>
      <c r="T163">
        <f t="shared" si="13"/>
        <v>160001</v>
      </c>
      <c r="U163">
        <f t="shared" si="13"/>
        <v>155517</v>
      </c>
      <c r="V163">
        <f t="shared" si="13"/>
        <v>139557</v>
      </c>
      <c r="W163">
        <f t="shared" si="13"/>
        <v>129689</v>
      </c>
      <c r="X163">
        <f t="shared" si="13"/>
        <v>156159</v>
      </c>
      <c r="Y163">
        <f t="shared" si="13"/>
        <v>148467</v>
      </c>
      <c r="Z163">
        <f t="shared" si="13"/>
        <v>163503</v>
      </c>
    </row>
    <row r="165" spans="1:29" s="29" customFormat="1" x14ac:dyDescent="0.25"/>
    <row r="167" spans="1:29" x14ac:dyDescent="0.25">
      <c r="A167" s="3" t="s">
        <v>132</v>
      </c>
      <c r="B167" s="3" t="s">
        <v>133</v>
      </c>
    </row>
    <row r="168" spans="1:29" x14ac:dyDescent="0.25">
      <c r="H168" s="34">
        <v>2005</v>
      </c>
      <c r="I168" s="35">
        <v>2006</v>
      </c>
      <c r="J168" s="35">
        <v>2007</v>
      </c>
      <c r="K168" s="35">
        <v>2008</v>
      </c>
      <c r="L168" s="35">
        <v>2009</v>
      </c>
      <c r="M168" s="35">
        <v>2010</v>
      </c>
      <c r="N168" s="35">
        <v>2011</v>
      </c>
      <c r="O168" s="35">
        <v>2012</v>
      </c>
      <c r="P168" s="35">
        <v>2013</v>
      </c>
      <c r="Q168" s="35">
        <v>2014</v>
      </c>
      <c r="R168" s="35">
        <v>2015</v>
      </c>
      <c r="S168" s="35">
        <v>2016</v>
      </c>
      <c r="T168" s="35">
        <v>2017</v>
      </c>
      <c r="U168" s="35">
        <v>2018</v>
      </c>
      <c r="V168" s="35">
        <v>2019</v>
      </c>
      <c r="W168" s="35">
        <v>2020</v>
      </c>
      <c r="X168" s="35">
        <v>2021</v>
      </c>
      <c r="Y168" s="35">
        <v>2022</v>
      </c>
      <c r="Z168" s="35">
        <v>2023</v>
      </c>
    </row>
    <row r="169" spans="1:29" ht="50.25" customHeight="1" x14ac:dyDescent="0.25">
      <c r="B169" s="140" t="s">
        <v>101</v>
      </c>
      <c r="C169" s="140"/>
      <c r="D169" s="143" t="s">
        <v>68</v>
      </c>
      <c r="E169" s="143"/>
      <c r="F169" s="136" t="s">
        <v>117</v>
      </c>
      <c r="G169" s="136"/>
      <c r="H169">
        <v>69374</v>
      </c>
      <c r="I169">
        <v>49195</v>
      </c>
      <c r="J169">
        <v>68914</v>
      </c>
      <c r="K169">
        <v>47915</v>
      </c>
      <c r="L169">
        <v>59074</v>
      </c>
      <c r="M169">
        <v>42194</v>
      </c>
      <c r="N169">
        <v>94125</v>
      </c>
      <c r="O169">
        <v>44601</v>
      </c>
      <c r="P169">
        <v>49268</v>
      </c>
      <c r="Q169">
        <v>42132</v>
      </c>
      <c r="R169">
        <v>57134</v>
      </c>
      <c r="S169">
        <v>47065</v>
      </c>
      <c r="T169">
        <v>48918</v>
      </c>
      <c r="U169">
        <v>52776</v>
      </c>
      <c r="V169">
        <v>56620</v>
      </c>
      <c r="W169">
        <v>46771</v>
      </c>
      <c r="X169">
        <v>34051</v>
      </c>
      <c r="Y169">
        <v>50013</v>
      </c>
      <c r="Z169">
        <v>37253</v>
      </c>
      <c r="AC169" s="3"/>
    </row>
    <row r="170" spans="1:29" ht="50.25" customHeight="1" x14ac:dyDescent="0.25">
      <c r="B170" s="140"/>
      <c r="C170" s="140"/>
      <c r="D170" s="143"/>
      <c r="E170" s="143"/>
      <c r="F170" s="136" t="s">
        <v>118</v>
      </c>
      <c r="G170" s="136"/>
      <c r="H170">
        <v>114164</v>
      </c>
      <c r="I170">
        <v>113897</v>
      </c>
      <c r="J170">
        <v>96931</v>
      </c>
      <c r="K170">
        <v>97064</v>
      </c>
      <c r="L170">
        <v>79191</v>
      </c>
      <c r="M170">
        <v>75292</v>
      </c>
      <c r="N170">
        <v>203224</v>
      </c>
      <c r="O170">
        <v>79684</v>
      </c>
      <c r="P170">
        <v>79258</v>
      </c>
      <c r="Q170">
        <v>73332</v>
      </c>
      <c r="R170">
        <v>89350</v>
      </c>
      <c r="S170">
        <v>76051</v>
      </c>
      <c r="T170">
        <v>91067</v>
      </c>
      <c r="U170">
        <v>73086</v>
      </c>
      <c r="V170">
        <v>73553</v>
      </c>
      <c r="W170">
        <v>80127</v>
      </c>
      <c r="X170">
        <v>71265</v>
      </c>
      <c r="Y170">
        <v>80382</v>
      </c>
      <c r="Z170">
        <v>78118</v>
      </c>
    </row>
    <row r="171" spans="1:29" ht="50.25" customHeight="1" x14ac:dyDescent="0.25">
      <c r="B171" s="140"/>
      <c r="C171" s="140"/>
      <c r="D171" s="143"/>
      <c r="E171" s="143"/>
      <c r="F171" s="136" t="s">
        <v>119</v>
      </c>
      <c r="G171" s="136"/>
      <c r="H171">
        <v>123105</v>
      </c>
      <c r="I171">
        <v>121345</v>
      </c>
      <c r="J171">
        <v>134603</v>
      </c>
      <c r="K171">
        <v>140678</v>
      </c>
      <c r="L171">
        <v>129884</v>
      </c>
      <c r="M171">
        <v>98429</v>
      </c>
      <c r="N171">
        <v>233879</v>
      </c>
      <c r="O171">
        <v>97000</v>
      </c>
      <c r="P171">
        <v>86042</v>
      </c>
      <c r="Q171">
        <v>91483</v>
      </c>
      <c r="R171">
        <v>102302</v>
      </c>
      <c r="S171">
        <v>96802</v>
      </c>
      <c r="T171">
        <v>117050</v>
      </c>
      <c r="U171">
        <v>104208</v>
      </c>
      <c r="V171">
        <v>114210</v>
      </c>
      <c r="W171">
        <v>100523</v>
      </c>
      <c r="X171">
        <v>110251</v>
      </c>
      <c r="Y171">
        <v>102351</v>
      </c>
      <c r="Z171">
        <v>104368</v>
      </c>
    </row>
    <row r="172" spans="1:29" ht="50.25" customHeight="1" x14ac:dyDescent="0.25">
      <c r="B172" s="140"/>
      <c r="C172" s="140"/>
      <c r="D172" s="143"/>
      <c r="E172" s="143"/>
      <c r="F172" s="136" t="s">
        <v>120</v>
      </c>
      <c r="G172" s="136"/>
      <c r="H172">
        <v>90008</v>
      </c>
      <c r="I172">
        <v>93753</v>
      </c>
      <c r="J172">
        <v>84290</v>
      </c>
      <c r="K172">
        <v>84337</v>
      </c>
      <c r="L172">
        <v>60549</v>
      </c>
      <c r="M172">
        <v>57479</v>
      </c>
      <c r="N172">
        <v>157152</v>
      </c>
      <c r="O172">
        <v>56567</v>
      </c>
      <c r="P172">
        <v>59573</v>
      </c>
      <c r="Q172">
        <v>55284</v>
      </c>
      <c r="R172">
        <v>57087</v>
      </c>
      <c r="S172">
        <v>56552</v>
      </c>
      <c r="T172">
        <v>69784</v>
      </c>
      <c r="U172">
        <v>73200</v>
      </c>
      <c r="V172">
        <v>71839</v>
      </c>
      <c r="W172">
        <v>81381</v>
      </c>
      <c r="X172">
        <v>76775</v>
      </c>
      <c r="Y172">
        <v>70640</v>
      </c>
      <c r="Z172">
        <v>64246</v>
      </c>
    </row>
    <row r="173" spans="1:29" ht="50.25" customHeight="1" x14ac:dyDescent="0.25">
      <c r="B173" s="140"/>
      <c r="C173" s="140"/>
      <c r="D173" s="143"/>
      <c r="E173" s="143"/>
      <c r="F173" s="136" t="s">
        <v>121</v>
      </c>
      <c r="G173" s="136"/>
      <c r="H173">
        <v>246051</v>
      </c>
      <c r="I173">
        <v>278391</v>
      </c>
      <c r="J173">
        <v>309616</v>
      </c>
      <c r="K173">
        <v>276790</v>
      </c>
      <c r="L173">
        <v>190725</v>
      </c>
      <c r="M173">
        <v>162447</v>
      </c>
      <c r="N173">
        <v>409671</v>
      </c>
      <c r="O173">
        <v>114427</v>
      </c>
      <c r="P173">
        <v>99576</v>
      </c>
      <c r="Q173">
        <v>89793</v>
      </c>
      <c r="R173">
        <v>103401</v>
      </c>
      <c r="S173">
        <v>110160</v>
      </c>
      <c r="T173">
        <v>116724</v>
      </c>
      <c r="U173">
        <v>117208</v>
      </c>
      <c r="V173">
        <v>120462</v>
      </c>
      <c r="W173">
        <v>102830</v>
      </c>
      <c r="X173">
        <v>136105</v>
      </c>
      <c r="Y173">
        <v>126158</v>
      </c>
      <c r="Z173">
        <v>150540</v>
      </c>
    </row>
    <row r="174" spans="1:29" ht="50.25" customHeight="1" x14ac:dyDescent="0.25">
      <c r="B174" s="140"/>
      <c r="C174" s="140"/>
      <c r="D174" s="143"/>
      <c r="E174" s="143"/>
      <c r="F174" s="136" t="s">
        <v>122</v>
      </c>
      <c r="G174" s="136"/>
      <c r="H174">
        <v>232159</v>
      </c>
      <c r="I174">
        <v>254056</v>
      </c>
      <c r="J174">
        <v>262701</v>
      </c>
      <c r="K174">
        <v>258799</v>
      </c>
      <c r="L174">
        <v>228063</v>
      </c>
      <c r="M174">
        <v>237880</v>
      </c>
      <c r="N174">
        <v>483535</v>
      </c>
      <c r="O174">
        <v>228968</v>
      </c>
      <c r="P174">
        <v>239657</v>
      </c>
      <c r="Q174">
        <v>261047</v>
      </c>
      <c r="R174">
        <v>234104</v>
      </c>
      <c r="S174">
        <v>277076</v>
      </c>
      <c r="T174">
        <v>251413</v>
      </c>
      <c r="U174">
        <v>274960</v>
      </c>
      <c r="V174">
        <v>280786</v>
      </c>
      <c r="W174">
        <v>258221</v>
      </c>
      <c r="X174">
        <v>250602</v>
      </c>
      <c r="Y174">
        <v>258744</v>
      </c>
      <c r="Z174">
        <v>281346</v>
      </c>
    </row>
    <row r="175" spans="1:29" ht="50.25" customHeight="1" x14ac:dyDescent="0.25">
      <c r="B175" s="140"/>
      <c r="C175" s="140"/>
      <c r="D175" s="143"/>
      <c r="E175" s="143"/>
      <c r="F175" s="136" t="s">
        <v>123</v>
      </c>
      <c r="G175" s="136"/>
      <c r="H175">
        <v>78238</v>
      </c>
      <c r="I175">
        <v>90653</v>
      </c>
      <c r="J175">
        <v>78507</v>
      </c>
      <c r="K175">
        <v>116611</v>
      </c>
      <c r="L175">
        <v>89496</v>
      </c>
      <c r="M175">
        <v>104879</v>
      </c>
      <c r="N175">
        <v>184886</v>
      </c>
      <c r="O175">
        <v>90050</v>
      </c>
      <c r="P175">
        <v>87330</v>
      </c>
      <c r="Q175">
        <v>92706</v>
      </c>
      <c r="R175">
        <v>102942</v>
      </c>
      <c r="S175">
        <v>104742</v>
      </c>
      <c r="T175">
        <v>97199</v>
      </c>
      <c r="U175">
        <v>124545</v>
      </c>
      <c r="V175">
        <v>132877</v>
      </c>
      <c r="W175">
        <v>107786</v>
      </c>
      <c r="X175">
        <v>106086</v>
      </c>
      <c r="Y175">
        <v>138201</v>
      </c>
      <c r="Z175">
        <v>145229</v>
      </c>
    </row>
    <row r="176" spans="1:29" ht="50.25" customHeight="1" x14ac:dyDescent="0.25">
      <c r="B176" s="140"/>
      <c r="C176" s="140"/>
      <c r="D176" s="143"/>
      <c r="E176" s="143"/>
      <c r="F176" s="136" t="s">
        <v>124</v>
      </c>
      <c r="G176" s="136"/>
      <c r="H176">
        <v>107880</v>
      </c>
      <c r="I176">
        <v>113293</v>
      </c>
      <c r="J176">
        <v>110016</v>
      </c>
      <c r="K176">
        <v>110552</v>
      </c>
      <c r="L176">
        <v>118060</v>
      </c>
      <c r="M176">
        <v>110448</v>
      </c>
      <c r="N176">
        <v>227079</v>
      </c>
      <c r="O176">
        <v>94048</v>
      </c>
      <c r="P176">
        <v>92362</v>
      </c>
      <c r="Q176">
        <v>109592</v>
      </c>
      <c r="R176">
        <v>99675</v>
      </c>
      <c r="S176">
        <v>109071</v>
      </c>
      <c r="T176">
        <v>119845</v>
      </c>
      <c r="U176">
        <v>131472</v>
      </c>
      <c r="V176">
        <v>117305</v>
      </c>
      <c r="W176">
        <v>106325</v>
      </c>
      <c r="X176">
        <v>118484</v>
      </c>
      <c r="Y176">
        <v>117950</v>
      </c>
      <c r="Z176">
        <v>123720</v>
      </c>
    </row>
    <row r="177" spans="2:26" ht="50.25" customHeight="1" x14ac:dyDescent="0.25">
      <c r="B177" s="140"/>
      <c r="C177" s="140"/>
      <c r="D177" s="143"/>
      <c r="E177" s="143"/>
      <c r="F177" s="136" t="s">
        <v>125</v>
      </c>
      <c r="G177" s="136"/>
      <c r="H177">
        <v>125892</v>
      </c>
      <c r="I177">
        <v>120372</v>
      </c>
      <c r="J177">
        <v>114895</v>
      </c>
      <c r="K177">
        <v>128486</v>
      </c>
      <c r="L177">
        <v>133419</v>
      </c>
      <c r="M177">
        <v>140895</v>
      </c>
      <c r="N177">
        <v>259084</v>
      </c>
      <c r="O177">
        <v>139290</v>
      </c>
      <c r="P177">
        <v>135967</v>
      </c>
      <c r="Q177">
        <v>140758</v>
      </c>
      <c r="R177">
        <v>127467</v>
      </c>
      <c r="S177">
        <v>136026</v>
      </c>
      <c r="T177">
        <v>134043</v>
      </c>
      <c r="U177">
        <v>136871</v>
      </c>
      <c r="V177">
        <v>148840</v>
      </c>
      <c r="W177">
        <v>157213</v>
      </c>
      <c r="X177">
        <v>165643</v>
      </c>
      <c r="Y177">
        <v>177920</v>
      </c>
      <c r="Z177">
        <v>178749</v>
      </c>
    </row>
    <row r="178" spans="2:26" ht="50.25" customHeight="1" x14ac:dyDescent="0.25">
      <c r="B178" s="140"/>
      <c r="C178" s="140"/>
      <c r="D178" s="143"/>
      <c r="E178" s="143"/>
      <c r="F178" s="136" t="s">
        <v>126</v>
      </c>
      <c r="G178" s="136"/>
      <c r="H178">
        <v>48669</v>
      </c>
      <c r="I178">
        <v>54409</v>
      </c>
      <c r="J178">
        <v>54384</v>
      </c>
      <c r="K178">
        <v>43624</v>
      </c>
      <c r="L178">
        <v>43757</v>
      </c>
      <c r="M178">
        <v>44122</v>
      </c>
      <c r="N178">
        <v>95838</v>
      </c>
      <c r="O178">
        <v>46369</v>
      </c>
      <c r="P178">
        <v>50379</v>
      </c>
      <c r="Q178">
        <v>42444</v>
      </c>
      <c r="R178">
        <v>42790</v>
      </c>
      <c r="S178">
        <v>44030</v>
      </c>
      <c r="T178">
        <v>54366</v>
      </c>
      <c r="U178">
        <v>43517</v>
      </c>
      <c r="V178">
        <v>44402</v>
      </c>
      <c r="W178">
        <v>45453</v>
      </c>
      <c r="X178">
        <v>51208</v>
      </c>
      <c r="Y178">
        <v>53005</v>
      </c>
      <c r="Z178">
        <v>46381</v>
      </c>
    </row>
    <row r="179" spans="2:26" ht="50.25" customHeight="1" x14ac:dyDescent="0.25">
      <c r="B179" s="140"/>
      <c r="C179" s="140"/>
      <c r="D179" s="143" t="s">
        <v>12</v>
      </c>
      <c r="E179" s="143"/>
      <c r="F179" s="136" t="s">
        <v>117</v>
      </c>
      <c r="G179" s="136"/>
      <c r="H179">
        <v>19619</v>
      </c>
      <c r="I179">
        <v>16945</v>
      </c>
      <c r="J179">
        <v>18512</v>
      </c>
      <c r="K179">
        <v>16572</v>
      </c>
      <c r="L179">
        <v>10979</v>
      </c>
      <c r="M179">
        <v>13220</v>
      </c>
      <c r="N179">
        <v>27005</v>
      </c>
      <c r="O179">
        <v>13914</v>
      </c>
      <c r="P179">
        <v>12121</v>
      </c>
      <c r="Q179">
        <v>11070</v>
      </c>
      <c r="R179">
        <v>15294</v>
      </c>
      <c r="S179">
        <v>8947</v>
      </c>
      <c r="T179">
        <v>11862</v>
      </c>
      <c r="U179">
        <v>6932</v>
      </c>
      <c r="V179">
        <v>9760</v>
      </c>
      <c r="W179">
        <v>3982</v>
      </c>
      <c r="X179">
        <v>16601</v>
      </c>
      <c r="Y179">
        <v>13188</v>
      </c>
      <c r="Z179">
        <v>13100</v>
      </c>
    </row>
    <row r="180" spans="2:26" ht="50.25" customHeight="1" x14ac:dyDescent="0.25">
      <c r="B180" s="140"/>
      <c r="C180" s="140"/>
      <c r="D180" s="143"/>
      <c r="E180" s="143"/>
      <c r="F180" s="136" t="s">
        <v>118</v>
      </c>
      <c r="G180" s="136"/>
      <c r="H180">
        <v>66194</v>
      </c>
      <c r="I180">
        <v>72207</v>
      </c>
      <c r="J180">
        <v>72203</v>
      </c>
      <c r="K180">
        <v>56512</v>
      </c>
      <c r="L180">
        <v>48856</v>
      </c>
      <c r="M180">
        <v>45516</v>
      </c>
      <c r="N180">
        <v>112583</v>
      </c>
      <c r="O180">
        <v>48970</v>
      </c>
      <c r="P180">
        <v>36854</v>
      </c>
      <c r="Q180">
        <v>46460</v>
      </c>
      <c r="R180">
        <v>45923</v>
      </c>
      <c r="S180">
        <v>41051</v>
      </c>
      <c r="T180">
        <v>52613</v>
      </c>
      <c r="U180">
        <v>57648</v>
      </c>
      <c r="V180">
        <v>58389</v>
      </c>
      <c r="W180">
        <v>40547</v>
      </c>
      <c r="X180">
        <v>42260</v>
      </c>
      <c r="Y180">
        <v>56711</v>
      </c>
      <c r="Z180">
        <v>45599</v>
      </c>
    </row>
    <row r="181" spans="2:26" ht="50.25" customHeight="1" x14ac:dyDescent="0.25">
      <c r="B181" s="140"/>
      <c r="C181" s="140"/>
      <c r="D181" s="143"/>
      <c r="E181" s="143"/>
      <c r="F181" s="136" t="s">
        <v>119</v>
      </c>
      <c r="G181" s="136"/>
      <c r="H181">
        <v>30940</v>
      </c>
      <c r="I181">
        <v>32702</v>
      </c>
      <c r="J181">
        <v>31937</v>
      </c>
      <c r="K181">
        <v>27052</v>
      </c>
      <c r="L181">
        <v>22110</v>
      </c>
      <c r="M181">
        <v>27663</v>
      </c>
      <c r="N181">
        <v>53805</v>
      </c>
      <c r="O181">
        <v>19245</v>
      </c>
      <c r="P181">
        <v>19021</v>
      </c>
      <c r="Q181">
        <v>19568</v>
      </c>
      <c r="R181">
        <v>29138</v>
      </c>
      <c r="S181">
        <v>27589</v>
      </c>
      <c r="T181">
        <v>29961</v>
      </c>
      <c r="U181">
        <v>24652</v>
      </c>
      <c r="V181">
        <v>28436</v>
      </c>
      <c r="W181">
        <v>31752</v>
      </c>
      <c r="X181">
        <v>27465</v>
      </c>
      <c r="Y181">
        <v>36948</v>
      </c>
      <c r="Z181">
        <v>33789</v>
      </c>
    </row>
    <row r="182" spans="2:26" ht="50.25" customHeight="1" x14ac:dyDescent="0.25">
      <c r="B182" s="140"/>
      <c r="C182" s="140"/>
      <c r="D182" s="143"/>
      <c r="E182" s="143"/>
      <c r="F182" s="136" t="s">
        <v>120</v>
      </c>
      <c r="G182" s="136"/>
      <c r="H182">
        <v>14451</v>
      </c>
      <c r="I182">
        <v>14803</v>
      </c>
      <c r="J182">
        <v>18765</v>
      </c>
      <c r="K182">
        <v>17813</v>
      </c>
      <c r="L182">
        <v>13378</v>
      </c>
      <c r="M182">
        <v>12275</v>
      </c>
      <c r="N182">
        <v>27218</v>
      </c>
      <c r="O182">
        <v>15667</v>
      </c>
      <c r="P182">
        <v>16002</v>
      </c>
      <c r="Q182">
        <v>12726</v>
      </c>
      <c r="R182">
        <v>13215</v>
      </c>
      <c r="S182">
        <v>10622</v>
      </c>
      <c r="T182">
        <v>13431</v>
      </c>
      <c r="U182">
        <v>18302</v>
      </c>
      <c r="V182">
        <v>16812</v>
      </c>
      <c r="W182">
        <v>14569</v>
      </c>
      <c r="X182">
        <v>14283</v>
      </c>
      <c r="Y182">
        <v>16689</v>
      </c>
      <c r="Z182">
        <v>17865</v>
      </c>
    </row>
    <row r="183" spans="2:26" ht="50.25" customHeight="1" x14ac:dyDescent="0.25">
      <c r="B183" s="140"/>
      <c r="C183" s="140"/>
      <c r="D183" s="143"/>
      <c r="E183" s="143"/>
      <c r="F183" s="136" t="s">
        <v>121</v>
      </c>
      <c r="G183" s="136"/>
      <c r="H183">
        <v>18498</v>
      </c>
      <c r="I183">
        <v>18187</v>
      </c>
      <c r="J183">
        <v>20792</v>
      </c>
      <c r="K183">
        <v>23932</v>
      </c>
      <c r="L183">
        <v>12978</v>
      </c>
      <c r="M183">
        <v>16482</v>
      </c>
      <c r="N183">
        <v>27256</v>
      </c>
      <c r="O183">
        <v>8712</v>
      </c>
      <c r="P183">
        <v>9762</v>
      </c>
      <c r="Q183">
        <v>10065</v>
      </c>
      <c r="R183">
        <v>8804</v>
      </c>
      <c r="S183">
        <v>9288</v>
      </c>
      <c r="T183">
        <v>10512</v>
      </c>
      <c r="U183">
        <v>10342</v>
      </c>
      <c r="V183">
        <v>16564</v>
      </c>
      <c r="W183">
        <v>11549</v>
      </c>
      <c r="X183">
        <v>12496</v>
      </c>
      <c r="Y183">
        <v>19670</v>
      </c>
      <c r="Z183">
        <v>13883</v>
      </c>
    </row>
    <row r="184" spans="2:26" ht="50.25" customHeight="1" x14ac:dyDescent="0.25">
      <c r="B184" s="140"/>
      <c r="C184" s="140"/>
      <c r="D184" s="143"/>
      <c r="E184" s="143"/>
      <c r="F184" s="136" t="s">
        <v>122</v>
      </c>
      <c r="G184" s="136"/>
      <c r="H184">
        <v>249205</v>
      </c>
      <c r="I184">
        <v>265139</v>
      </c>
      <c r="J184">
        <v>295716</v>
      </c>
      <c r="K184">
        <v>305689</v>
      </c>
      <c r="L184">
        <v>283809</v>
      </c>
      <c r="M184">
        <v>255598</v>
      </c>
      <c r="N184">
        <v>544788</v>
      </c>
      <c r="O184">
        <v>248566</v>
      </c>
      <c r="P184">
        <v>239608</v>
      </c>
      <c r="Q184">
        <v>251808</v>
      </c>
      <c r="R184">
        <v>275547</v>
      </c>
      <c r="S184">
        <v>273041</v>
      </c>
      <c r="T184">
        <v>277767</v>
      </c>
      <c r="U184">
        <v>282139</v>
      </c>
      <c r="V184">
        <v>290935</v>
      </c>
      <c r="W184">
        <v>269648</v>
      </c>
      <c r="X184">
        <v>258364</v>
      </c>
      <c r="Y184">
        <v>285669</v>
      </c>
      <c r="Z184">
        <v>306032</v>
      </c>
    </row>
    <row r="185" spans="2:26" ht="50.25" customHeight="1" x14ac:dyDescent="0.25">
      <c r="B185" s="140"/>
      <c r="C185" s="140"/>
      <c r="D185" s="143"/>
      <c r="E185" s="143"/>
      <c r="F185" s="136" t="s">
        <v>123</v>
      </c>
      <c r="G185" s="136"/>
      <c r="H185">
        <v>22664</v>
      </c>
      <c r="I185">
        <v>23224</v>
      </c>
      <c r="J185">
        <v>18088</v>
      </c>
      <c r="K185">
        <v>33650</v>
      </c>
      <c r="L185">
        <v>28143</v>
      </c>
      <c r="M185">
        <v>21270</v>
      </c>
      <c r="N185">
        <v>48122</v>
      </c>
      <c r="O185">
        <v>23966</v>
      </c>
      <c r="P185">
        <v>23870</v>
      </c>
      <c r="Q185">
        <v>25166</v>
      </c>
      <c r="R185">
        <v>20245</v>
      </c>
      <c r="S185">
        <v>23869</v>
      </c>
      <c r="T185">
        <v>22239</v>
      </c>
      <c r="U185">
        <v>20408</v>
      </c>
      <c r="V185">
        <v>36726</v>
      </c>
      <c r="W185">
        <v>34258</v>
      </c>
      <c r="X185">
        <v>27205</v>
      </c>
      <c r="Y185">
        <v>35845</v>
      </c>
      <c r="Z185">
        <v>44271</v>
      </c>
    </row>
    <row r="186" spans="2:26" ht="50.25" customHeight="1" x14ac:dyDescent="0.25">
      <c r="B186" s="140"/>
      <c r="C186" s="140"/>
      <c r="D186" s="143"/>
      <c r="E186" s="143"/>
      <c r="F186" s="136" t="s">
        <v>124</v>
      </c>
      <c r="G186" s="136"/>
      <c r="H186">
        <v>99824</v>
      </c>
      <c r="I186">
        <v>123325</v>
      </c>
      <c r="J186">
        <v>117352</v>
      </c>
      <c r="K186">
        <v>120826</v>
      </c>
      <c r="L186">
        <v>126571</v>
      </c>
      <c r="M186">
        <v>119543</v>
      </c>
      <c r="N186">
        <v>242482</v>
      </c>
      <c r="O186">
        <v>115575</v>
      </c>
      <c r="P186">
        <v>94873</v>
      </c>
      <c r="Q186">
        <v>109086</v>
      </c>
      <c r="R186">
        <v>110706</v>
      </c>
      <c r="S186">
        <v>129425</v>
      </c>
      <c r="T186">
        <v>110066</v>
      </c>
      <c r="U186">
        <v>130870</v>
      </c>
      <c r="V186">
        <v>130575</v>
      </c>
      <c r="W186">
        <v>132414</v>
      </c>
      <c r="X186">
        <v>139700</v>
      </c>
      <c r="Y186">
        <v>133950</v>
      </c>
      <c r="Z186">
        <v>133678</v>
      </c>
    </row>
    <row r="187" spans="2:26" ht="50.25" customHeight="1" x14ac:dyDescent="0.25">
      <c r="B187" s="140"/>
      <c r="C187" s="140"/>
      <c r="D187" s="143"/>
      <c r="E187" s="143"/>
      <c r="F187" s="136" t="s">
        <v>125</v>
      </c>
      <c r="G187" s="136"/>
      <c r="H187">
        <v>177190</v>
      </c>
      <c r="I187">
        <v>187448</v>
      </c>
      <c r="J187">
        <v>184671</v>
      </c>
      <c r="K187">
        <v>195990</v>
      </c>
      <c r="L187">
        <v>207355</v>
      </c>
      <c r="M187">
        <v>205565</v>
      </c>
      <c r="N187">
        <v>410996</v>
      </c>
      <c r="O187">
        <v>217542</v>
      </c>
      <c r="P187">
        <v>203164</v>
      </c>
      <c r="Q187">
        <v>209590</v>
      </c>
      <c r="R187">
        <v>229761</v>
      </c>
      <c r="S187">
        <v>224238</v>
      </c>
      <c r="T187">
        <v>232130</v>
      </c>
      <c r="U187">
        <v>256409</v>
      </c>
      <c r="V187">
        <v>242026</v>
      </c>
      <c r="W187">
        <v>236076</v>
      </c>
      <c r="X187">
        <v>285109</v>
      </c>
      <c r="Y187">
        <v>298429</v>
      </c>
      <c r="Z187">
        <v>305310</v>
      </c>
    </row>
    <row r="188" spans="2:26" ht="50.25" customHeight="1" x14ac:dyDescent="0.25">
      <c r="B188" s="140"/>
      <c r="C188" s="140"/>
      <c r="D188" s="143"/>
      <c r="E188" s="143"/>
      <c r="F188" s="136" t="s">
        <v>126</v>
      </c>
      <c r="G188" s="136"/>
      <c r="H188">
        <v>120436</v>
      </c>
      <c r="I188">
        <v>125697</v>
      </c>
      <c r="J188">
        <v>128681</v>
      </c>
      <c r="K188">
        <v>132059</v>
      </c>
      <c r="L188">
        <v>126588</v>
      </c>
      <c r="M188">
        <v>124907</v>
      </c>
      <c r="N188">
        <v>238006</v>
      </c>
      <c r="O188">
        <v>112984</v>
      </c>
      <c r="P188">
        <v>123144</v>
      </c>
      <c r="Q188">
        <v>111413</v>
      </c>
      <c r="R188">
        <v>102254</v>
      </c>
      <c r="S188">
        <v>113981</v>
      </c>
      <c r="T188">
        <v>105635</v>
      </c>
      <c r="U188">
        <v>112001</v>
      </c>
      <c r="V188">
        <v>95154</v>
      </c>
      <c r="W188">
        <v>84237</v>
      </c>
      <c r="X188">
        <v>104950</v>
      </c>
      <c r="Y188">
        <v>95463</v>
      </c>
      <c r="Z188">
        <v>117122</v>
      </c>
    </row>
    <row r="189" spans="2:26" ht="50.25" customHeight="1" x14ac:dyDescent="0.25">
      <c r="B189" s="140"/>
      <c r="C189" s="140"/>
      <c r="D189" s="142" t="s">
        <v>13</v>
      </c>
      <c r="E189" s="142"/>
      <c r="F189" s="141" t="s">
        <v>117</v>
      </c>
      <c r="G189" s="141"/>
      <c r="H189" s="54">
        <f>SUM(H169,H179)</f>
        <v>88993</v>
      </c>
      <c r="I189" s="54">
        <f t="shared" ref="I189:Z198" si="15">SUM(I169,I179)</f>
        <v>66140</v>
      </c>
      <c r="J189" s="54">
        <f t="shared" si="15"/>
        <v>87426</v>
      </c>
      <c r="K189" s="54">
        <f t="shared" si="15"/>
        <v>64487</v>
      </c>
      <c r="L189" s="54">
        <f t="shared" si="15"/>
        <v>70053</v>
      </c>
      <c r="M189" s="54">
        <f t="shared" si="15"/>
        <v>55414</v>
      </c>
      <c r="N189" s="54">
        <f t="shared" si="15"/>
        <v>121130</v>
      </c>
      <c r="O189" s="54">
        <f t="shared" si="15"/>
        <v>58515</v>
      </c>
      <c r="P189" s="54">
        <f t="shared" si="15"/>
        <v>61389</v>
      </c>
      <c r="Q189" s="54">
        <f t="shared" si="15"/>
        <v>53202</v>
      </c>
      <c r="R189" s="54">
        <f t="shared" si="15"/>
        <v>72428</v>
      </c>
      <c r="S189" s="54">
        <f t="shared" si="15"/>
        <v>56012</v>
      </c>
      <c r="T189" s="54">
        <f t="shared" si="15"/>
        <v>60780</v>
      </c>
      <c r="U189" s="54">
        <f t="shared" si="15"/>
        <v>59708</v>
      </c>
      <c r="V189" s="54">
        <f t="shared" si="15"/>
        <v>66380</v>
      </c>
      <c r="W189" s="54">
        <f t="shared" si="15"/>
        <v>50753</v>
      </c>
      <c r="X189" s="54">
        <f t="shared" si="15"/>
        <v>50652</v>
      </c>
      <c r="Y189" s="54">
        <f t="shared" si="15"/>
        <v>63201</v>
      </c>
      <c r="Z189" s="54">
        <f t="shared" si="15"/>
        <v>50353</v>
      </c>
    </row>
    <row r="190" spans="2:26" ht="50.25" customHeight="1" x14ac:dyDescent="0.25">
      <c r="B190" s="140"/>
      <c r="C190" s="140"/>
      <c r="D190" s="142"/>
      <c r="E190" s="142"/>
      <c r="F190" s="141" t="s">
        <v>118</v>
      </c>
      <c r="G190" s="141"/>
      <c r="H190" s="54">
        <f t="shared" ref="H190:W198" si="16">SUM(H170,H180)</f>
        <v>180358</v>
      </c>
      <c r="I190" s="54">
        <f t="shared" si="16"/>
        <v>186104</v>
      </c>
      <c r="J190" s="54">
        <f t="shared" si="16"/>
        <v>169134</v>
      </c>
      <c r="K190" s="54">
        <f t="shared" si="16"/>
        <v>153576</v>
      </c>
      <c r="L190" s="54">
        <f t="shared" si="16"/>
        <v>128047</v>
      </c>
      <c r="M190" s="54">
        <f t="shared" si="16"/>
        <v>120808</v>
      </c>
      <c r="N190" s="54">
        <f t="shared" si="16"/>
        <v>315807</v>
      </c>
      <c r="O190" s="54">
        <f t="shared" si="16"/>
        <v>128654</v>
      </c>
      <c r="P190" s="54">
        <f t="shared" si="16"/>
        <v>116112</v>
      </c>
      <c r="Q190" s="54">
        <f t="shared" si="16"/>
        <v>119792</v>
      </c>
      <c r="R190" s="54">
        <f t="shared" si="16"/>
        <v>135273</v>
      </c>
      <c r="S190" s="54">
        <f t="shared" si="16"/>
        <v>117102</v>
      </c>
      <c r="T190" s="54">
        <f t="shared" si="16"/>
        <v>143680</v>
      </c>
      <c r="U190" s="54">
        <f t="shared" si="16"/>
        <v>130734</v>
      </c>
      <c r="V190" s="54">
        <f t="shared" si="16"/>
        <v>131942</v>
      </c>
      <c r="W190" s="54">
        <f t="shared" si="16"/>
        <v>120674</v>
      </c>
      <c r="X190" s="54">
        <f t="shared" si="15"/>
        <v>113525</v>
      </c>
      <c r="Y190" s="54">
        <f t="shared" si="15"/>
        <v>137093</v>
      </c>
      <c r="Z190" s="54">
        <f t="shared" si="15"/>
        <v>123717</v>
      </c>
    </row>
    <row r="191" spans="2:26" ht="50.25" customHeight="1" x14ac:dyDescent="0.25">
      <c r="B191" s="140"/>
      <c r="C191" s="140"/>
      <c r="D191" s="142"/>
      <c r="E191" s="142"/>
      <c r="F191" s="141" t="s">
        <v>119</v>
      </c>
      <c r="G191" s="141"/>
      <c r="H191" s="54">
        <f t="shared" si="16"/>
        <v>154045</v>
      </c>
      <c r="I191" s="54">
        <f t="shared" si="15"/>
        <v>154047</v>
      </c>
      <c r="J191" s="54">
        <f t="shared" si="15"/>
        <v>166540</v>
      </c>
      <c r="K191" s="54">
        <f t="shared" si="15"/>
        <v>167730</v>
      </c>
      <c r="L191" s="54">
        <f t="shared" si="15"/>
        <v>151994</v>
      </c>
      <c r="M191" s="54">
        <f t="shared" si="15"/>
        <v>126092</v>
      </c>
      <c r="N191" s="54">
        <f t="shared" si="15"/>
        <v>287684</v>
      </c>
      <c r="O191" s="54">
        <f t="shared" si="15"/>
        <v>116245</v>
      </c>
      <c r="P191" s="54">
        <f t="shared" si="15"/>
        <v>105063</v>
      </c>
      <c r="Q191" s="54">
        <f t="shared" si="15"/>
        <v>111051</v>
      </c>
      <c r="R191" s="54">
        <f t="shared" si="15"/>
        <v>131440</v>
      </c>
      <c r="S191" s="54">
        <f t="shared" si="15"/>
        <v>124391</v>
      </c>
      <c r="T191" s="54">
        <f t="shared" si="15"/>
        <v>147011</v>
      </c>
      <c r="U191" s="54">
        <f t="shared" si="15"/>
        <v>128860</v>
      </c>
      <c r="V191" s="54">
        <f t="shared" si="15"/>
        <v>142646</v>
      </c>
      <c r="W191" s="54">
        <f t="shared" si="15"/>
        <v>132275</v>
      </c>
      <c r="X191" s="54">
        <f t="shared" si="15"/>
        <v>137716</v>
      </c>
      <c r="Y191" s="54">
        <f t="shared" si="15"/>
        <v>139299</v>
      </c>
      <c r="Z191" s="54">
        <f t="shared" si="15"/>
        <v>138157</v>
      </c>
    </row>
    <row r="192" spans="2:26" ht="50.25" customHeight="1" x14ac:dyDescent="0.25">
      <c r="B192" s="140"/>
      <c r="C192" s="140"/>
      <c r="D192" s="142"/>
      <c r="E192" s="142"/>
      <c r="F192" s="141" t="s">
        <v>120</v>
      </c>
      <c r="G192" s="141"/>
      <c r="H192" s="54">
        <f t="shared" si="16"/>
        <v>104459</v>
      </c>
      <c r="I192" s="54">
        <f t="shared" si="15"/>
        <v>108556</v>
      </c>
      <c r="J192" s="54">
        <f t="shared" si="15"/>
        <v>103055</v>
      </c>
      <c r="K192" s="54">
        <f t="shared" si="15"/>
        <v>102150</v>
      </c>
      <c r="L192" s="54">
        <f t="shared" si="15"/>
        <v>73927</v>
      </c>
      <c r="M192" s="54">
        <f t="shared" si="15"/>
        <v>69754</v>
      </c>
      <c r="N192" s="54">
        <f t="shared" si="15"/>
        <v>184370</v>
      </c>
      <c r="O192" s="54">
        <f t="shared" si="15"/>
        <v>72234</v>
      </c>
      <c r="P192" s="54">
        <f t="shared" si="15"/>
        <v>75575</v>
      </c>
      <c r="Q192" s="54">
        <f t="shared" si="15"/>
        <v>68010</v>
      </c>
      <c r="R192" s="54">
        <f t="shared" si="15"/>
        <v>70302</v>
      </c>
      <c r="S192" s="54">
        <f t="shared" si="15"/>
        <v>67174</v>
      </c>
      <c r="T192" s="54">
        <f t="shared" si="15"/>
        <v>83215</v>
      </c>
      <c r="U192" s="54">
        <f t="shared" si="15"/>
        <v>91502</v>
      </c>
      <c r="V192" s="54">
        <f t="shared" si="15"/>
        <v>88651</v>
      </c>
      <c r="W192" s="54">
        <f t="shared" si="15"/>
        <v>95950</v>
      </c>
      <c r="X192" s="54">
        <f t="shared" si="15"/>
        <v>91058</v>
      </c>
      <c r="Y192" s="54">
        <f t="shared" si="15"/>
        <v>87329</v>
      </c>
      <c r="Z192" s="54">
        <f t="shared" si="15"/>
        <v>82111</v>
      </c>
    </row>
    <row r="193" spans="2:26" ht="50.25" customHeight="1" x14ac:dyDescent="0.25">
      <c r="B193" s="140"/>
      <c r="C193" s="140"/>
      <c r="D193" s="142"/>
      <c r="E193" s="142"/>
      <c r="F193" s="141" t="s">
        <v>121</v>
      </c>
      <c r="G193" s="141"/>
      <c r="H193" s="54">
        <f t="shared" si="16"/>
        <v>264549</v>
      </c>
      <c r="I193" s="54">
        <f t="shared" si="15"/>
        <v>296578</v>
      </c>
      <c r="J193" s="54">
        <f t="shared" si="15"/>
        <v>330408</v>
      </c>
      <c r="K193" s="54">
        <f t="shared" si="15"/>
        <v>300722</v>
      </c>
      <c r="L193" s="54">
        <f t="shared" si="15"/>
        <v>203703</v>
      </c>
      <c r="M193" s="54">
        <f t="shared" si="15"/>
        <v>178929</v>
      </c>
      <c r="N193" s="54">
        <f t="shared" si="15"/>
        <v>436927</v>
      </c>
      <c r="O193" s="54">
        <f t="shared" si="15"/>
        <v>123139</v>
      </c>
      <c r="P193" s="54">
        <f t="shared" si="15"/>
        <v>109338</v>
      </c>
      <c r="Q193" s="54">
        <f t="shared" si="15"/>
        <v>99858</v>
      </c>
      <c r="R193" s="54">
        <f t="shared" si="15"/>
        <v>112205</v>
      </c>
      <c r="S193" s="54">
        <f t="shared" si="15"/>
        <v>119448</v>
      </c>
      <c r="T193" s="54">
        <f t="shared" si="15"/>
        <v>127236</v>
      </c>
      <c r="U193" s="54">
        <f t="shared" si="15"/>
        <v>127550</v>
      </c>
      <c r="V193" s="54">
        <f t="shared" si="15"/>
        <v>137026</v>
      </c>
      <c r="W193" s="54">
        <f t="shared" si="15"/>
        <v>114379</v>
      </c>
      <c r="X193" s="54">
        <f t="shared" si="15"/>
        <v>148601</v>
      </c>
      <c r="Y193" s="54">
        <f t="shared" si="15"/>
        <v>145828</v>
      </c>
      <c r="Z193" s="54">
        <f t="shared" si="15"/>
        <v>164423</v>
      </c>
    </row>
    <row r="194" spans="2:26" ht="50.25" customHeight="1" x14ac:dyDescent="0.25">
      <c r="B194" s="140"/>
      <c r="C194" s="140"/>
      <c r="D194" s="142"/>
      <c r="E194" s="142"/>
      <c r="F194" s="141" t="s">
        <v>122</v>
      </c>
      <c r="G194" s="141"/>
      <c r="H194" s="54">
        <f t="shared" si="16"/>
        <v>481364</v>
      </c>
      <c r="I194" s="54">
        <f t="shared" si="15"/>
        <v>519195</v>
      </c>
      <c r="J194" s="54">
        <f t="shared" si="15"/>
        <v>558417</v>
      </c>
      <c r="K194" s="54">
        <f t="shared" si="15"/>
        <v>564488</v>
      </c>
      <c r="L194" s="54">
        <f t="shared" si="15"/>
        <v>511872</v>
      </c>
      <c r="M194" s="54">
        <f t="shared" si="15"/>
        <v>493478</v>
      </c>
      <c r="N194" s="54">
        <f t="shared" si="15"/>
        <v>1028323</v>
      </c>
      <c r="O194" s="54">
        <f t="shared" si="15"/>
        <v>477534</v>
      </c>
      <c r="P194" s="54">
        <f t="shared" si="15"/>
        <v>479265</v>
      </c>
      <c r="Q194" s="54">
        <f t="shared" si="15"/>
        <v>512855</v>
      </c>
      <c r="R194" s="54">
        <f t="shared" si="15"/>
        <v>509651</v>
      </c>
      <c r="S194" s="54">
        <f t="shared" si="15"/>
        <v>550117</v>
      </c>
      <c r="T194" s="54">
        <f t="shared" si="15"/>
        <v>529180</v>
      </c>
      <c r="U194" s="54">
        <f t="shared" si="15"/>
        <v>557099</v>
      </c>
      <c r="V194" s="54">
        <f t="shared" si="15"/>
        <v>571721</v>
      </c>
      <c r="W194" s="54">
        <f t="shared" si="15"/>
        <v>527869</v>
      </c>
      <c r="X194" s="54">
        <f t="shared" si="15"/>
        <v>508966</v>
      </c>
      <c r="Y194" s="54">
        <f t="shared" si="15"/>
        <v>544413</v>
      </c>
      <c r="Z194" s="54">
        <f t="shared" si="15"/>
        <v>587378</v>
      </c>
    </row>
    <row r="195" spans="2:26" ht="50.25" customHeight="1" x14ac:dyDescent="0.25">
      <c r="B195" s="140"/>
      <c r="C195" s="140"/>
      <c r="D195" s="142"/>
      <c r="E195" s="142"/>
      <c r="F195" s="141" t="s">
        <v>123</v>
      </c>
      <c r="G195" s="141"/>
      <c r="H195" s="54">
        <f t="shared" si="16"/>
        <v>100902</v>
      </c>
      <c r="I195" s="54">
        <f t="shared" si="15"/>
        <v>113877</v>
      </c>
      <c r="J195" s="54">
        <f t="shared" si="15"/>
        <v>96595</v>
      </c>
      <c r="K195" s="54">
        <f t="shared" si="15"/>
        <v>150261</v>
      </c>
      <c r="L195" s="54">
        <f t="shared" si="15"/>
        <v>117639</v>
      </c>
      <c r="M195" s="54">
        <f t="shared" si="15"/>
        <v>126149</v>
      </c>
      <c r="N195" s="54">
        <f t="shared" si="15"/>
        <v>233008</v>
      </c>
      <c r="O195" s="54">
        <f t="shared" si="15"/>
        <v>114016</v>
      </c>
      <c r="P195" s="54">
        <f t="shared" si="15"/>
        <v>111200</v>
      </c>
      <c r="Q195" s="54">
        <f t="shared" si="15"/>
        <v>117872</v>
      </c>
      <c r="R195" s="54">
        <f t="shared" si="15"/>
        <v>123187</v>
      </c>
      <c r="S195" s="54">
        <f t="shared" si="15"/>
        <v>128611</v>
      </c>
      <c r="T195" s="54">
        <f t="shared" si="15"/>
        <v>119438</v>
      </c>
      <c r="U195" s="54">
        <f t="shared" si="15"/>
        <v>144953</v>
      </c>
      <c r="V195" s="54">
        <f t="shared" si="15"/>
        <v>169603</v>
      </c>
      <c r="W195" s="54">
        <f t="shared" si="15"/>
        <v>142044</v>
      </c>
      <c r="X195" s="54">
        <f t="shared" si="15"/>
        <v>133291</v>
      </c>
      <c r="Y195" s="54">
        <f t="shared" si="15"/>
        <v>174046</v>
      </c>
      <c r="Z195" s="54">
        <f t="shared" si="15"/>
        <v>189500</v>
      </c>
    </row>
    <row r="196" spans="2:26" ht="50.25" customHeight="1" x14ac:dyDescent="0.25">
      <c r="B196" s="140"/>
      <c r="C196" s="140"/>
      <c r="D196" s="142"/>
      <c r="E196" s="142"/>
      <c r="F196" s="141" t="s">
        <v>124</v>
      </c>
      <c r="G196" s="141"/>
      <c r="H196" s="54">
        <f t="shared" si="16"/>
        <v>207704</v>
      </c>
      <c r="I196" s="54">
        <f t="shared" si="15"/>
        <v>236618</v>
      </c>
      <c r="J196" s="54">
        <f t="shared" si="15"/>
        <v>227368</v>
      </c>
      <c r="K196" s="54">
        <f t="shared" si="15"/>
        <v>231378</v>
      </c>
      <c r="L196" s="54" t="s">
        <v>61</v>
      </c>
      <c r="M196" s="54">
        <f t="shared" si="15"/>
        <v>229991</v>
      </c>
      <c r="N196" s="54">
        <f t="shared" si="15"/>
        <v>469561</v>
      </c>
      <c r="O196" s="54">
        <f t="shared" si="15"/>
        <v>209623</v>
      </c>
      <c r="P196" s="54">
        <f t="shared" si="15"/>
        <v>187235</v>
      </c>
      <c r="Q196" s="54">
        <f t="shared" si="15"/>
        <v>218678</v>
      </c>
      <c r="R196" s="54">
        <f t="shared" si="15"/>
        <v>210381</v>
      </c>
      <c r="S196" s="54">
        <f t="shared" si="15"/>
        <v>238496</v>
      </c>
      <c r="T196" s="54">
        <f t="shared" si="15"/>
        <v>229911</v>
      </c>
      <c r="U196" s="54">
        <f t="shared" si="15"/>
        <v>262342</v>
      </c>
      <c r="V196" s="54">
        <f t="shared" si="15"/>
        <v>247880</v>
      </c>
      <c r="W196" s="54">
        <f t="shared" si="15"/>
        <v>238739</v>
      </c>
      <c r="X196" s="54">
        <f t="shared" si="15"/>
        <v>258184</v>
      </c>
      <c r="Y196" s="54">
        <f t="shared" si="15"/>
        <v>251900</v>
      </c>
      <c r="Z196" s="54">
        <f t="shared" si="15"/>
        <v>257398</v>
      </c>
    </row>
    <row r="197" spans="2:26" ht="50.25" customHeight="1" x14ac:dyDescent="0.25">
      <c r="B197" s="140"/>
      <c r="C197" s="140"/>
      <c r="D197" s="142"/>
      <c r="E197" s="142"/>
      <c r="F197" s="141" t="s">
        <v>125</v>
      </c>
      <c r="G197" s="141"/>
      <c r="H197" s="54">
        <f t="shared" si="16"/>
        <v>303082</v>
      </c>
      <c r="I197" s="54">
        <f t="shared" si="15"/>
        <v>307820</v>
      </c>
      <c r="J197" s="54">
        <f t="shared" si="15"/>
        <v>299566</v>
      </c>
      <c r="K197" s="54">
        <f t="shared" si="15"/>
        <v>324476</v>
      </c>
      <c r="L197" s="54">
        <f t="shared" si="15"/>
        <v>340774</v>
      </c>
      <c r="M197" s="54">
        <f t="shared" si="15"/>
        <v>346460</v>
      </c>
      <c r="N197" s="54">
        <f t="shared" si="15"/>
        <v>670080</v>
      </c>
      <c r="O197" s="54">
        <f t="shared" si="15"/>
        <v>356832</v>
      </c>
      <c r="P197" s="54">
        <f t="shared" si="15"/>
        <v>339131</v>
      </c>
      <c r="Q197" s="54">
        <f t="shared" si="15"/>
        <v>350348</v>
      </c>
      <c r="R197" s="54">
        <f t="shared" si="15"/>
        <v>357228</v>
      </c>
      <c r="S197" s="54">
        <f t="shared" si="15"/>
        <v>360264</v>
      </c>
      <c r="T197" s="54">
        <f t="shared" si="15"/>
        <v>366173</v>
      </c>
      <c r="U197" s="54">
        <f t="shared" si="15"/>
        <v>393280</v>
      </c>
      <c r="V197" s="54">
        <f t="shared" si="15"/>
        <v>390866</v>
      </c>
      <c r="W197" s="54">
        <f t="shared" si="15"/>
        <v>393289</v>
      </c>
      <c r="X197" s="54">
        <f t="shared" si="15"/>
        <v>450752</v>
      </c>
      <c r="Y197" s="54">
        <f t="shared" si="15"/>
        <v>476349</v>
      </c>
      <c r="Z197" s="54">
        <f t="shared" si="15"/>
        <v>484059</v>
      </c>
    </row>
    <row r="198" spans="2:26" ht="50.25" customHeight="1" x14ac:dyDescent="0.25">
      <c r="B198" s="140"/>
      <c r="C198" s="140"/>
      <c r="D198" s="142"/>
      <c r="E198" s="142"/>
      <c r="F198" s="141" t="s">
        <v>126</v>
      </c>
      <c r="G198" s="141"/>
      <c r="H198" s="54">
        <f t="shared" si="16"/>
        <v>169105</v>
      </c>
      <c r="I198" s="54">
        <f t="shared" si="15"/>
        <v>180106</v>
      </c>
      <c r="J198" s="54">
        <f t="shared" si="15"/>
        <v>183065</v>
      </c>
      <c r="K198" s="54">
        <f t="shared" si="15"/>
        <v>175683</v>
      </c>
      <c r="L198" s="54">
        <f t="shared" si="15"/>
        <v>170345</v>
      </c>
      <c r="M198" s="54">
        <f t="shared" si="15"/>
        <v>169029</v>
      </c>
      <c r="N198" s="54">
        <f t="shared" si="15"/>
        <v>333844</v>
      </c>
      <c r="O198" s="54">
        <f t="shared" si="15"/>
        <v>159353</v>
      </c>
      <c r="P198" s="54">
        <f t="shared" si="15"/>
        <v>173523</v>
      </c>
      <c r="Q198" s="54">
        <f t="shared" si="15"/>
        <v>153857</v>
      </c>
      <c r="R198" s="54">
        <f t="shared" si="15"/>
        <v>145044</v>
      </c>
      <c r="S198" s="54">
        <f t="shared" si="15"/>
        <v>158011</v>
      </c>
      <c r="T198" s="54">
        <f t="shared" si="15"/>
        <v>160001</v>
      </c>
      <c r="U198" s="54">
        <f t="shared" si="15"/>
        <v>155518</v>
      </c>
      <c r="V198" s="54">
        <f t="shared" si="15"/>
        <v>139556</v>
      </c>
      <c r="W198" s="54">
        <f t="shared" si="15"/>
        <v>129690</v>
      </c>
      <c r="X198" s="54">
        <f t="shared" si="15"/>
        <v>156158</v>
      </c>
      <c r="Y198" s="54">
        <f t="shared" si="15"/>
        <v>148468</v>
      </c>
      <c r="Z198" s="54">
        <f t="shared" si="15"/>
        <v>163503</v>
      </c>
    </row>
    <row r="199" spans="2:26" x14ac:dyDescent="0.25">
      <c r="B199" s="50"/>
      <c r="C199" s="50"/>
    </row>
    <row r="200" spans="2:26" x14ac:dyDescent="0.25">
      <c r="B200" s="50"/>
      <c r="C200" s="50"/>
    </row>
    <row r="201" spans="2:26" x14ac:dyDescent="0.25">
      <c r="B201" s="50"/>
      <c r="C201" s="50"/>
    </row>
    <row r="202" spans="2:26" x14ac:dyDescent="0.25">
      <c r="B202" s="50"/>
      <c r="C202" s="50"/>
    </row>
    <row r="203" spans="2:26" x14ac:dyDescent="0.25">
      <c r="B203" s="50"/>
      <c r="C203" s="50"/>
    </row>
    <row r="204" spans="2:26" x14ac:dyDescent="0.25">
      <c r="B204" s="50"/>
      <c r="C204" s="50"/>
    </row>
    <row r="205" spans="2:26" x14ac:dyDescent="0.25">
      <c r="B205" s="50"/>
      <c r="C205" s="50"/>
    </row>
    <row r="206" spans="2:26" x14ac:dyDescent="0.25">
      <c r="B206" s="50"/>
      <c r="C206" s="50"/>
    </row>
    <row r="207" spans="2:26" x14ac:dyDescent="0.25">
      <c r="B207" s="50"/>
      <c r="C207" s="50"/>
    </row>
    <row r="208" spans="2:26" x14ac:dyDescent="0.25">
      <c r="B208" s="50"/>
      <c r="C208" s="50"/>
    </row>
  </sheetData>
  <mergeCells count="191">
    <mergeCell ref="F198:G198"/>
    <mergeCell ref="D189:E198"/>
    <mergeCell ref="D179:E188"/>
    <mergeCell ref="D169:E178"/>
    <mergeCell ref="F192:G192"/>
    <mergeCell ref="F193:G193"/>
    <mergeCell ref="F194:G194"/>
    <mergeCell ref="F195:G195"/>
    <mergeCell ref="F196:G196"/>
    <mergeCell ref="F197:G197"/>
    <mergeCell ref="F186:G186"/>
    <mergeCell ref="F187:G187"/>
    <mergeCell ref="F188:G188"/>
    <mergeCell ref="F189:G189"/>
    <mergeCell ref="F190:G190"/>
    <mergeCell ref="F191:G191"/>
    <mergeCell ref="F180:G180"/>
    <mergeCell ref="F181:G181"/>
    <mergeCell ref="F182:G182"/>
    <mergeCell ref="F183:G183"/>
    <mergeCell ref="F184:G184"/>
    <mergeCell ref="F185:G185"/>
    <mergeCell ref="F174:G174"/>
    <mergeCell ref="F175:G175"/>
    <mergeCell ref="F176:G176"/>
    <mergeCell ref="F177:G177"/>
    <mergeCell ref="F178:G178"/>
    <mergeCell ref="F179:G179"/>
    <mergeCell ref="B124:C163"/>
    <mergeCell ref="F169:G169"/>
    <mergeCell ref="F170:G170"/>
    <mergeCell ref="F171:G171"/>
    <mergeCell ref="F172:G172"/>
    <mergeCell ref="F173:G173"/>
    <mergeCell ref="B169:C198"/>
    <mergeCell ref="F163:G163"/>
    <mergeCell ref="D154:E163"/>
    <mergeCell ref="D144:E153"/>
    <mergeCell ref="D134:E143"/>
    <mergeCell ref="D124:E133"/>
    <mergeCell ref="F157:G157"/>
    <mergeCell ref="F158:G158"/>
    <mergeCell ref="F159:G159"/>
    <mergeCell ref="F160:G160"/>
    <mergeCell ref="F161:G161"/>
    <mergeCell ref="F162:G162"/>
    <mergeCell ref="F151:G151"/>
    <mergeCell ref="F152:G152"/>
    <mergeCell ref="F153:G153"/>
    <mergeCell ref="F154:G154"/>
    <mergeCell ref="F155:G155"/>
    <mergeCell ref="F156:G156"/>
    <mergeCell ref="F145:G145"/>
    <mergeCell ref="F146:G146"/>
    <mergeCell ref="F147:G147"/>
    <mergeCell ref="F148:G148"/>
    <mergeCell ref="F149:G149"/>
    <mergeCell ref="F150:G150"/>
    <mergeCell ref="F139:G139"/>
    <mergeCell ref="F140:G140"/>
    <mergeCell ref="F141:G141"/>
    <mergeCell ref="F142:G142"/>
    <mergeCell ref="F143:G143"/>
    <mergeCell ref="F144:G144"/>
    <mergeCell ref="F133:G133"/>
    <mergeCell ref="F134:G134"/>
    <mergeCell ref="F135:G135"/>
    <mergeCell ref="F136:G136"/>
    <mergeCell ref="F137:G137"/>
    <mergeCell ref="F138:G138"/>
    <mergeCell ref="F127:G127"/>
    <mergeCell ref="F128:G128"/>
    <mergeCell ref="F129:G129"/>
    <mergeCell ref="F130:G130"/>
    <mergeCell ref="F131:G131"/>
    <mergeCell ref="F132:G132"/>
    <mergeCell ref="F117:G117"/>
    <mergeCell ref="D78:E87"/>
    <mergeCell ref="D88:E97"/>
    <mergeCell ref="D98:E107"/>
    <mergeCell ref="D108:E117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80:G80"/>
    <mergeCell ref="F81:G81"/>
    <mergeCell ref="F82:G82"/>
    <mergeCell ref="B78:C117"/>
    <mergeCell ref="F124:G124"/>
    <mergeCell ref="F125:G125"/>
    <mergeCell ref="F126:G126"/>
    <mergeCell ref="F111:G111"/>
    <mergeCell ref="F112:G112"/>
    <mergeCell ref="F113:G113"/>
    <mergeCell ref="F114:G114"/>
    <mergeCell ref="F115:G115"/>
    <mergeCell ref="F116:G116"/>
    <mergeCell ref="F105:G105"/>
    <mergeCell ref="F106:G106"/>
    <mergeCell ref="F107:G107"/>
    <mergeCell ref="F108:G108"/>
    <mergeCell ref="F109:G109"/>
    <mergeCell ref="F110:G110"/>
    <mergeCell ref="F99:G99"/>
    <mergeCell ref="F100:G100"/>
    <mergeCell ref="F101:G101"/>
    <mergeCell ref="F102:G102"/>
    <mergeCell ref="F103:G103"/>
    <mergeCell ref="F104:G104"/>
    <mergeCell ref="F92:G92"/>
    <mergeCell ref="F93:G93"/>
    <mergeCell ref="F83:G83"/>
    <mergeCell ref="F84:G84"/>
    <mergeCell ref="F85:G85"/>
    <mergeCell ref="F98:G98"/>
    <mergeCell ref="F78:G78"/>
    <mergeCell ref="F79:G79"/>
    <mergeCell ref="F68:G68"/>
    <mergeCell ref="F69:G69"/>
    <mergeCell ref="F70:G70"/>
    <mergeCell ref="F71:G71"/>
    <mergeCell ref="D62:E71"/>
    <mergeCell ref="B22:C71"/>
    <mergeCell ref="F62:G62"/>
    <mergeCell ref="F63:G63"/>
    <mergeCell ref="F64:G64"/>
    <mergeCell ref="F65:G65"/>
    <mergeCell ref="F66:G66"/>
    <mergeCell ref="F67:G67"/>
    <mergeCell ref="F58:G58"/>
    <mergeCell ref="F59:G59"/>
    <mergeCell ref="F60:G60"/>
    <mergeCell ref="F61:G61"/>
    <mergeCell ref="D32:E41"/>
    <mergeCell ref="D42:E51"/>
    <mergeCell ref="D52:E61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29:G29"/>
    <mergeCell ref="F30:G30"/>
    <mergeCell ref="F31:G31"/>
    <mergeCell ref="D22:E31"/>
    <mergeCell ref="F32:G32"/>
    <mergeCell ref="F33:G33"/>
    <mergeCell ref="F22:G22"/>
    <mergeCell ref="F23:G23"/>
    <mergeCell ref="F24:G24"/>
    <mergeCell ref="F25:G25"/>
    <mergeCell ref="F26:G26"/>
    <mergeCell ref="F27:G27"/>
    <mergeCell ref="F28:G28"/>
    <mergeCell ref="D12:E12"/>
    <mergeCell ref="D13:E13"/>
    <mergeCell ref="D14:E14"/>
    <mergeCell ref="D15:E15"/>
    <mergeCell ref="B6:C1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Y203"/>
  <sheetViews>
    <sheetView topLeftCell="A192" workbookViewId="0">
      <selection activeCell="L203" sqref="L203"/>
    </sheetView>
  </sheetViews>
  <sheetFormatPr baseColWidth="10" defaultColWidth="9" defaultRowHeight="15" x14ac:dyDescent="0.25"/>
  <cols>
    <col min="3" max="3" width="14.140625" customWidth="1"/>
    <col min="5" max="5" width="18.42578125" customWidth="1"/>
    <col min="7" max="7" width="16.85546875" customWidth="1"/>
    <col min="8" max="8" width="9.85546875" bestFit="1" customWidth="1"/>
    <col min="48" max="48" width="20" customWidth="1"/>
    <col min="49" max="49" width="16" customWidth="1"/>
    <col min="50" max="50" width="12.5703125" customWidth="1"/>
  </cols>
  <sheetData>
    <row r="2" spans="1:24" x14ac:dyDescent="0.25">
      <c r="A2" s="3" t="s">
        <v>134</v>
      </c>
      <c r="B2" s="4" t="s">
        <v>135</v>
      </c>
    </row>
    <row r="4" spans="1:24" x14ac:dyDescent="0.25">
      <c r="F4" s="34">
        <v>2005</v>
      </c>
      <c r="G4" s="35">
        <v>2006</v>
      </c>
      <c r="H4" s="35">
        <v>2007</v>
      </c>
      <c r="I4" s="35">
        <v>2008</v>
      </c>
      <c r="J4" s="35">
        <v>2009</v>
      </c>
      <c r="K4" s="35">
        <v>2010</v>
      </c>
      <c r="L4" s="35">
        <v>2011</v>
      </c>
      <c r="M4" s="35">
        <v>2012</v>
      </c>
      <c r="N4" s="35">
        <v>2013</v>
      </c>
      <c r="O4" s="35">
        <v>2014</v>
      </c>
      <c r="P4" s="35">
        <v>2015</v>
      </c>
      <c r="Q4" s="35">
        <v>2016</v>
      </c>
      <c r="R4" s="35">
        <v>2017</v>
      </c>
      <c r="S4" s="35">
        <v>2018</v>
      </c>
      <c r="T4" s="35">
        <v>2019</v>
      </c>
      <c r="U4" s="35">
        <v>2020</v>
      </c>
      <c r="V4" s="35">
        <v>2021</v>
      </c>
      <c r="W4" s="35">
        <v>2022</v>
      </c>
      <c r="X4" s="35">
        <v>2023</v>
      </c>
    </row>
    <row r="5" spans="1:24" ht="50.25" customHeight="1" x14ac:dyDescent="0.25">
      <c r="B5" s="140" t="s">
        <v>10</v>
      </c>
      <c r="C5" s="140"/>
      <c r="D5" s="136" t="s">
        <v>136</v>
      </c>
      <c r="E5" s="136"/>
      <c r="F5">
        <v>6983</v>
      </c>
      <c r="G5">
        <v>5817</v>
      </c>
      <c r="H5">
        <v>7242</v>
      </c>
      <c r="I5">
        <v>5760</v>
      </c>
      <c r="J5">
        <v>8081</v>
      </c>
      <c r="K5">
        <v>6737</v>
      </c>
      <c r="L5">
        <v>6947</v>
      </c>
      <c r="M5">
        <v>9564</v>
      </c>
      <c r="N5">
        <v>9117</v>
      </c>
      <c r="O5">
        <v>7370</v>
      </c>
      <c r="P5">
        <v>9300</v>
      </c>
      <c r="Q5">
        <v>3069</v>
      </c>
      <c r="R5">
        <v>4190</v>
      </c>
      <c r="S5">
        <v>5813</v>
      </c>
      <c r="T5">
        <v>6482</v>
      </c>
      <c r="U5">
        <v>5792</v>
      </c>
      <c r="V5">
        <v>5564</v>
      </c>
      <c r="W5">
        <v>10241</v>
      </c>
      <c r="X5">
        <v>9452</v>
      </c>
    </row>
    <row r="6" spans="1:24" ht="50.25" customHeight="1" x14ac:dyDescent="0.25">
      <c r="B6" s="140"/>
      <c r="C6" s="140"/>
      <c r="D6" s="136" t="s">
        <v>137</v>
      </c>
      <c r="E6" s="136"/>
      <c r="F6">
        <v>157720</v>
      </c>
      <c r="G6">
        <v>175650</v>
      </c>
      <c r="H6">
        <v>156014</v>
      </c>
      <c r="I6">
        <v>162928</v>
      </c>
      <c r="J6">
        <v>160949</v>
      </c>
      <c r="K6">
        <v>163557</v>
      </c>
      <c r="L6">
        <v>102645</v>
      </c>
      <c r="M6">
        <v>89628</v>
      </c>
      <c r="N6">
        <v>82777</v>
      </c>
      <c r="O6">
        <v>73890</v>
      </c>
      <c r="P6">
        <v>79140</v>
      </c>
      <c r="Q6">
        <v>70402</v>
      </c>
      <c r="R6">
        <v>69518</v>
      </c>
      <c r="S6">
        <v>80694</v>
      </c>
      <c r="T6">
        <v>88892</v>
      </c>
      <c r="U6">
        <v>96306</v>
      </c>
      <c r="V6">
        <v>94929</v>
      </c>
      <c r="W6">
        <v>95972</v>
      </c>
      <c r="X6">
        <v>103013</v>
      </c>
    </row>
    <row r="7" spans="1:24" ht="50.25" customHeight="1" x14ac:dyDescent="0.25">
      <c r="B7" s="140"/>
      <c r="C7" s="140"/>
      <c r="D7" s="136" t="s">
        <v>138</v>
      </c>
      <c r="E7" s="136"/>
      <c r="F7">
        <v>205471</v>
      </c>
      <c r="G7">
        <v>231112</v>
      </c>
      <c r="H7">
        <v>232964</v>
      </c>
      <c r="I7">
        <v>250415</v>
      </c>
      <c r="J7">
        <v>243269</v>
      </c>
      <c r="K7">
        <v>238422</v>
      </c>
      <c r="L7">
        <v>275174</v>
      </c>
      <c r="M7">
        <v>273833</v>
      </c>
      <c r="N7">
        <v>273827</v>
      </c>
      <c r="O7">
        <v>262966</v>
      </c>
      <c r="P7">
        <v>283433</v>
      </c>
      <c r="Q7">
        <v>309657</v>
      </c>
      <c r="R7">
        <v>302749</v>
      </c>
      <c r="S7">
        <v>316737</v>
      </c>
      <c r="T7">
        <v>327951</v>
      </c>
      <c r="U7">
        <v>343219</v>
      </c>
      <c r="V7">
        <v>376074</v>
      </c>
      <c r="W7">
        <v>374493</v>
      </c>
      <c r="X7">
        <v>423845</v>
      </c>
    </row>
    <row r="8" spans="1:24" ht="50.25" customHeight="1" x14ac:dyDescent="0.25">
      <c r="B8" s="140"/>
      <c r="C8" s="140"/>
      <c r="D8" s="136" t="s">
        <v>139</v>
      </c>
      <c r="E8" s="136"/>
      <c r="F8">
        <v>223530</v>
      </c>
      <c r="G8">
        <v>240085</v>
      </c>
      <c r="H8">
        <v>245211</v>
      </c>
      <c r="I8">
        <v>244883</v>
      </c>
      <c r="J8">
        <v>235145</v>
      </c>
      <c r="K8">
        <v>243882</v>
      </c>
      <c r="L8">
        <v>173402</v>
      </c>
      <c r="M8">
        <v>157141</v>
      </c>
      <c r="N8">
        <v>158623</v>
      </c>
      <c r="O8">
        <v>180520</v>
      </c>
      <c r="P8">
        <v>203003</v>
      </c>
      <c r="Q8">
        <v>215551</v>
      </c>
      <c r="R8">
        <v>205338</v>
      </c>
      <c r="S8">
        <v>220923</v>
      </c>
      <c r="T8">
        <v>216093</v>
      </c>
      <c r="U8">
        <v>207213</v>
      </c>
      <c r="V8">
        <v>222119</v>
      </c>
      <c r="W8">
        <v>246383</v>
      </c>
      <c r="X8">
        <v>252420</v>
      </c>
    </row>
    <row r="9" spans="1:24" ht="50.25" customHeight="1" x14ac:dyDescent="0.25">
      <c r="B9" s="140"/>
      <c r="C9" s="140"/>
      <c r="D9" s="136" t="s">
        <v>140</v>
      </c>
      <c r="E9" s="136"/>
      <c r="F9">
        <v>182443</v>
      </c>
      <c r="G9">
        <v>200416</v>
      </c>
      <c r="H9">
        <v>190123</v>
      </c>
      <c r="I9">
        <v>178010</v>
      </c>
      <c r="J9">
        <v>170442</v>
      </c>
      <c r="K9">
        <v>162385</v>
      </c>
      <c r="L9">
        <v>185465</v>
      </c>
      <c r="M9">
        <v>177194</v>
      </c>
      <c r="N9">
        <v>164212</v>
      </c>
      <c r="O9">
        <v>189753</v>
      </c>
      <c r="P9">
        <v>185221</v>
      </c>
      <c r="Q9">
        <v>178973</v>
      </c>
      <c r="R9">
        <v>184625</v>
      </c>
      <c r="S9">
        <v>215893</v>
      </c>
      <c r="T9">
        <v>213078</v>
      </c>
      <c r="U9">
        <v>212753</v>
      </c>
      <c r="V9">
        <v>211760</v>
      </c>
      <c r="W9">
        <v>205244</v>
      </c>
      <c r="X9">
        <v>197844</v>
      </c>
    </row>
    <row r="10" spans="1:24" ht="50.25" customHeight="1" x14ac:dyDescent="0.25">
      <c r="B10" s="140"/>
      <c r="C10" s="140"/>
      <c r="D10" s="136" t="s">
        <v>141</v>
      </c>
      <c r="E10" s="136"/>
      <c r="F10">
        <v>303717</v>
      </c>
      <c r="G10">
        <v>309138</v>
      </c>
      <c r="H10">
        <v>342301</v>
      </c>
      <c r="I10">
        <v>373868</v>
      </c>
      <c r="J10">
        <v>339116</v>
      </c>
      <c r="K10">
        <v>312669</v>
      </c>
      <c r="L10">
        <v>417789</v>
      </c>
      <c r="M10">
        <v>420806</v>
      </c>
      <c r="N10">
        <v>410316</v>
      </c>
      <c r="O10">
        <v>426136</v>
      </c>
      <c r="P10">
        <v>409918</v>
      </c>
      <c r="Q10">
        <v>449008</v>
      </c>
      <c r="R10">
        <v>450774</v>
      </c>
      <c r="S10">
        <v>474876</v>
      </c>
      <c r="T10">
        <v>482246</v>
      </c>
      <c r="U10">
        <v>436760</v>
      </c>
      <c r="V10">
        <v>443304</v>
      </c>
      <c r="W10">
        <v>472795</v>
      </c>
      <c r="X10">
        <v>484090</v>
      </c>
    </row>
    <row r="11" spans="1:24" ht="50.25" customHeight="1" x14ac:dyDescent="0.25">
      <c r="B11" s="140"/>
      <c r="C11" s="140"/>
      <c r="D11" s="136" t="s">
        <v>142</v>
      </c>
      <c r="E11" s="136"/>
      <c r="F11">
        <v>47834</v>
      </c>
      <c r="G11">
        <v>37075</v>
      </c>
      <c r="H11">
        <v>44096</v>
      </c>
      <c r="I11">
        <v>37028</v>
      </c>
      <c r="J11">
        <v>34930</v>
      </c>
      <c r="K11">
        <v>38531</v>
      </c>
      <c r="L11">
        <v>33049</v>
      </c>
      <c r="M11">
        <v>32967</v>
      </c>
      <c r="N11">
        <v>35760</v>
      </c>
      <c r="O11">
        <v>37435</v>
      </c>
      <c r="P11">
        <v>40684</v>
      </c>
      <c r="Q11">
        <v>32871</v>
      </c>
      <c r="R11">
        <v>33877</v>
      </c>
      <c r="S11">
        <v>37456</v>
      </c>
      <c r="T11">
        <v>41903</v>
      </c>
      <c r="U11">
        <v>30696</v>
      </c>
      <c r="V11">
        <v>27174</v>
      </c>
      <c r="W11">
        <v>36494</v>
      </c>
      <c r="X11">
        <v>26841</v>
      </c>
    </row>
    <row r="12" spans="1:24" ht="50.25" customHeight="1" x14ac:dyDescent="0.25">
      <c r="B12" s="140"/>
      <c r="C12" s="140"/>
      <c r="D12" s="136" t="s">
        <v>143</v>
      </c>
      <c r="E12" s="136"/>
      <c r="F12">
        <v>370062</v>
      </c>
      <c r="G12">
        <v>368883</v>
      </c>
      <c r="H12">
        <v>402354</v>
      </c>
      <c r="I12">
        <v>390382</v>
      </c>
      <c r="J12">
        <v>298729</v>
      </c>
      <c r="K12">
        <v>263813</v>
      </c>
      <c r="L12">
        <v>256268</v>
      </c>
      <c r="M12">
        <v>232873</v>
      </c>
      <c r="N12">
        <v>205775</v>
      </c>
      <c r="O12">
        <v>194738</v>
      </c>
      <c r="P12">
        <v>208521</v>
      </c>
      <c r="Q12">
        <v>202079</v>
      </c>
      <c r="R12">
        <v>237761</v>
      </c>
      <c r="S12">
        <v>223769</v>
      </c>
      <c r="T12">
        <v>224663</v>
      </c>
      <c r="U12">
        <v>205630</v>
      </c>
      <c r="V12">
        <v>230034</v>
      </c>
      <c r="W12">
        <v>215250</v>
      </c>
      <c r="X12">
        <v>244043</v>
      </c>
    </row>
    <row r="13" spans="1:24" ht="50.25" customHeight="1" x14ac:dyDescent="0.25">
      <c r="B13" s="140"/>
      <c r="C13" s="140"/>
      <c r="D13" s="136" t="s">
        <v>144</v>
      </c>
      <c r="E13" s="136"/>
      <c r="F13">
        <v>231750</v>
      </c>
      <c r="G13">
        <v>250885</v>
      </c>
      <c r="H13">
        <v>253292</v>
      </c>
      <c r="I13">
        <v>273562</v>
      </c>
      <c r="J13">
        <v>210725</v>
      </c>
      <c r="K13">
        <v>208622</v>
      </c>
      <c r="L13">
        <v>191629</v>
      </c>
      <c r="M13">
        <v>171710</v>
      </c>
      <c r="N13">
        <v>152520</v>
      </c>
      <c r="O13">
        <v>173277</v>
      </c>
      <c r="P13">
        <v>187961</v>
      </c>
      <c r="Q13">
        <v>189615</v>
      </c>
      <c r="R13">
        <v>211220</v>
      </c>
      <c r="S13">
        <v>205673</v>
      </c>
      <c r="T13">
        <v>214548</v>
      </c>
      <c r="U13">
        <v>176340</v>
      </c>
      <c r="V13">
        <v>189536</v>
      </c>
      <c r="W13">
        <v>234610</v>
      </c>
      <c r="X13">
        <v>232723</v>
      </c>
    </row>
    <row r="14" spans="1:24" ht="50.25" customHeight="1" x14ac:dyDescent="0.25">
      <c r="B14" s="140"/>
      <c r="C14" s="140"/>
      <c r="D14" s="136" t="s">
        <v>145</v>
      </c>
      <c r="E14" s="136"/>
      <c r="F14">
        <v>325054</v>
      </c>
      <c r="G14">
        <v>349983</v>
      </c>
      <c r="H14">
        <v>347979</v>
      </c>
      <c r="I14">
        <v>318114</v>
      </c>
      <c r="J14">
        <v>311599</v>
      </c>
      <c r="K14">
        <v>277487</v>
      </c>
      <c r="L14">
        <v>269319</v>
      </c>
      <c r="M14">
        <v>250430</v>
      </c>
      <c r="N14">
        <v>264906</v>
      </c>
      <c r="O14">
        <v>259436</v>
      </c>
      <c r="P14">
        <v>259957</v>
      </c>
      <c r="Q14">
        <v>268402</v>
      </c>
      <c r="R14">
        <v>266573</v>
      </c>
      <c r="S14">
        <v>269712</v>
      </c>
      <c r="T14">
        <v>270414</v>
      </c>
      <c r="U14">
        <v>230952</v>
      </c>
      <c r="V14">
        <v>248407</v>
      </c>
      <c r="W14">
        <v>276442</v>
      </c>
      <c r="X14">
        <v>266327</v>
      </c>
    </row>
    <row r="20" spans="1:26" s="29" customFormat="1" ht="15" customHeight="1" x14ac:dyDescent="0.25"/>
    <row r="23" spans="1:26" ht="15" customHeight="1" x14ac:dyDescent="0.25">
      <c r="A23" s="3" t="s">
        <v>146</v>
      </c>
      <c r="B23" s="4" t="s">
        <v>147</v>
      </c>
    </row>
    <row r="24" spans="1:26" ht="15" customHeight="1" x14ac:dyDescent="0.25">
      <c r="H24" s="34">
        <v>2005</v>
      </c>
      <c r="I24" s="35">
        <v>2006</v>
      </c>
      <c r="J24" s="35">
        <v>2007</v>
      </c>
      <c r="K24" s="35">
        <v>2008</v>
      </c>
      <c r="L24" s="35">
        <v>2009</v>
      </c>
      <c r="M24" s="35">
        <v>2010</v>
      </c>
      <c r="N24" s="35">
        <v>2011</v>
      </c>
      <c r="O24" s="35">
        <v>2012</v>
      </c>
      <c r="P24" s="35">
        <v>2013</v>
      </c>
      <c r="Q24" s="35">
        <v>2014</v>
      </c>
      <c r="R24" s="35">
        <v>2015</v>
      </c>
      <c r="S24" s="35">
        <v>2016</v>
      </c>
      <c r="T24" s="35">
        <v>2017</v>
      </c>
      <c r="U24" s="35">
        <v>2018</v>
      </c>
      <c r="V24" s="35">
        <v>2019</v>
      </c>
      <c r="W24" s="35">
        <v>2020</v>
      </c>
      <c r="X24" s="35">
        <v>2021</v>
      </c>
      <c r="Y24" s="35">
        <v>2022</v>
      </c>
      <c r="Z24" s="35">
        <v>2023</v>
      </c>
    </row>
    <row r="25" spans="1:26" ht="45" customHeight="1" x14ac:dyDescent="0.25">
      <c r="B25" s="144" t="s">
        <v>10</v>
      </c>
      <c r="C25" s="144"/>
      <c r="D25" s="136" t="s">
        <v>107</v>
      </c>
      <c r="E25" s="136"/>
      <c r="F25" s="136" t="s">
        <v>136</v>
      </c>
      <c r="G25" s="136"/>
      <c r="H25">
        <v>3130</v>
      </c>
      <c r="I25">
        <v>2524</v>
      </c>
      <c r="J25">
        <v>5142</v>
      </c>
      <c r="K25">
        <v>2478</v>
      </c>
      <c r="L25">
        <v>5172</v>
      </c>
      <c r="M25">
        <v>2649</v>
      </c>
      <c r="N25">
        <v>3555</v>
      </c>
      <c r="O25">
        <v>3773</v>
      </c>
      <c r="P25">
        <v>4137</v>
      </c>
      <c r="Q25">
        <v>3131</v>
      </c>
      <c r="R25">
        <v>3791</v>
      </c>
      <c r="S25">
        <v>1353</v>
      </c>
      <c r="T25">
        <v>1595</v>
      </c>
      <c r="U25">
        <v>472</v>
      </c>
      <c r="V25">
        <v>615</v>
      </c>
      <c r="W25">
        <v>1004</v>
      </c>
      <c r="X25">
        <v>433</v>
      </c>
      <c r="Y25">
        <v>4683</v>
      </c>
      <c r="Z25">
        <v>4263</v>
      </c>
    </row>
    <row r="26" spans="1:26" ht="45" customHeight="1" x14ac:dyDescent="0.25">
      <c r="B26" s="144"/>
      <c r="C26" s="144"/>
      <c r="D26" s="136"/>
      <c r="E26" s="136"/>
      <c r="F26" s="136" t="s">
        <v>137</v>
      </c>
      <c r="G26" s="136"/>
      <c r="H26">
        <v>12325</v>
      </c>
      <c r="I26">
        <v>14521</v>
      </c>
      <c r="J26">
        <v>15942</v>
      </c>
      <c r="K26">
        <v>10145</v>
      </c>
      <c r="L26">
        <v>10321</v>
      </c>
      <c r="M26">
        <v>13332</v>
      </c>
      <c r="N26">
        <v>1546</v>
      </c>
      <c r="O26">
        <v>5355</v>
      </c>
      <c r="P26">
        <v>2906</v>
      </c>
      <c r="Q26">
        <v>3563</v>
      </c>
      <c r="R26">
        <v>4715</v>
      </c>
      <c r="S26">
        <v>2991</v>
      </c>
      <c r="T26">
        <v>3521</v>
      </c>
      <c r="U26">
        <v>2663</v>
      </c>
      <c r="V26">
        <v>1719</v>
      </c>
      <c r="W26">
        <v>5380</v>
      </c>
      <c r="X26">
        <v>3054</v>
      </c>
      <c r="Y26">
        <v>2084</v>
      </c>
      <c r="Z26">
        <v>5109</v>
      </c>
    </row>
    <row r="27" spans="1:26" ht="45" customHeight="1" x14ac:dyDescent="0.25">
      <c r="B27" s="144"/>
      <c r="C27" s="144"/>
      <c r="D27" s="136"/>
      <c r="E27" s="136"/>
      <c r="F27" s="136" t="s">
        <v>138</v>
      </c>
      <c r="G27" s="136"/>
      <c r="H27">
        <v>38547</v>
      </c>
      <c r="I27">
        <v>49234</v>
      </c>
      <c r="J27">
        <v>52370</v>
      </c>
      <c r="K27">
        <v>49391</v>
      </c>
      <c r="L27">
        <v>39692</v>
      </c>
      <c r="M27">
        <v>42894</v>
      </c>
      <c r="N27">
        <v>47185</v>
      </c>
      <c r="O27">
        <v>36749</v>
      </c>
      <c r="P27">
        <v>29753</v>
      </c>
      <c r="Q27">
        <v>26918</v>
      </c>
      <c r="R27">
        <v>35710</v>
      </c>
      <c r="S27">
        <v>42282</v>
      </c>
      <c r="T27">
        <v>37086</v>
      </c>
      <c r="U27">
        <v>43248</v>
      </c>
      <c r="V27">
        <v>45665</v>
      </c>
      <c r="W27">
        <v>50594</v>
      </c>
      <c r="X27">
        <v>50708</v>
      </c>
      <c r="Y27">
        <v>64244</v>
      </c>
      <c r="Z27">
        <v>61488</v>
      </c>
    </row>
    <row r="28" spans="1:26" ht="45" customHeight="1" x14ac:dyDescent="0.25">
      <c r="B28" s="144"/>
      <c r="C28" s="144"/>
      <c r="D28" s="136"/>
      <c r="E28" s="136"/>
      <c r="F28" s="136" t="s">
        <v>139</v>
      </c>
      <c r="G28" s="136"/>
      <c r="H28">
        <v>59159</v>
      </c>
      <c r="I28">
        <v>65390</v>
      </c>
      <c r="J28">
        <v>58543</v>
      </c>
      <c r="K28">
        <v>54700</v>
      </c>
      <c r="L28">
        <v>45315</v>
      </c>
      <c r="M28">
        <v>45506</v>
      </c>
      <c r="N28">
        <v>24866</v>
      </c>
      <c r="O28">
        <v>27000</v>
      </c>
      <c r="P28">
        <v>19061</v>
      </c>
      <c r="Q28">
        <v>23550</v>
      </c>
      <c r="R28">
        <v>26838</v>
      </c>
      <c r="S28">
        <v>22228</v>
      </c>
      <c r="T28">
        <v>30723</v>
      </c>
      <c r="U28">
        <v>20948</v>
      </c>
      <c r="V28">
        <v>21454</v>
      </c>
      <c r="W28">
        <v>18079</v>
      </c>
      <c r="X28">
        <v>22223</v>
      </c>
      <c r="Y28">
        <v>26486</v>
      </c>
      <c r="Z28">
        <v>37377</v>
      </c>
    </row>
    <row r="29" spans="1:26" ht="45" customHeight="1" x14ac:dyDescent="0.25">
      <c r="B29" s="144"/>
      <c r="C29" s="144"/>
      <c r="D29" s="136"/>
      <c r="E29" s="136"/>
      <c r="F29" s="136" t="s">
        <v>140</v>
      </c>
      <c r="G29" s="136"/>
      <c r="H29">
        <v>59264</v>
      </c>
      <c r="I29">
        <v>62888</v>
      </c>
      <c r="J29">
        <v>52551</v>
      </c>
      <c r="K29">
        <v>49507</v>
      </c>
      <c r="L29">
        <v>48050</v>
      </c>
      <c r="M29">
        <v>31063</v>
      </c>
      <c r="N29">
        <v>21767</v>
      </c>
      <c r="O29">
        <v>24440</v>
      </c>
      <c r="P29">
        <v>18544</v>
      </c>
      <c r="Q29">
        <v>28211</v>
      </c>
      <c r="R29">
        <v>23493</v>
      </c>
      <c r="S29">
        <v>18857</v>
      </c>
      <c r="T29">
        <v>18755</v>
      </c>
      <c r="U29">
        <v>25997</v>
      </c>
      <c r="V29">
        <v>26176</v>
      </c>
      <c r="W29">
        <v>28648</v>
      </c>
      <c r="X29">
        <v>28629</v>
      </c>
      <c r="Y29">
        <v>22765</v>
      </c>
      <c r="Z29">
        <v>29256</v>
      </c>
    </row>
    <row r="30" spans="1:26" ht="45" customHeight="1" x14ac:dyDescent="0.25">
      <c r="B30" s="144"/>
      <c r="C30" s="144"/>
      <c r="D30" s="136"/>
      <c r="E30" s="136"/>
      <c r="F30" s="136" t="s">
        <v>141</v>
      </c>
      <c r="G30" s="136"/>
      <c r="H30">
        <v>107532</v>
      </c>
      <c r="I30">
        <v>104353</v>
      </c>
      <c r="J30">
        <v>107403</v>
      </c>
      <c r="K30">
        <v>127462</v>
      </c>
      <c r="L30">
        <v>108741</v>
      </c>
      <c r="M30">
        <v>87164</v>
      </c>
      <c r="N30">
        <v>91857</v>
      </c>
      <c r="O30">
        <v>88345</v>
      </c>
      <c r="P30">
        <v>78276</v>
      </c>
      <c r="Q30">
        <v>79964</v>
      </c>
      <c r="R30">
        <v>72995</v>
      </c>
      <c r="S30">
        <v>87644</v>
      </c>
      <c r="T30">
        <v>90366</v>
      </c>
      <c r="U30">
        <v>94268</v>
      </c>
      <c r="V30">
        <v>87589</v>
      </c>
      <c r="W30">
        <v>71965</v>
      </c>
      <c r="X30">
        <v>76849</v>
      </c>
      <c r="Y30">
        <v>92425</v>
      </c>
      <c r="Z30">
        <v>104839</v>
      </c>
    </row>
    <row r="31" spans="1:26" ht="45" customHeight="1" x14ac:dyDescent="0.25">
      <c r="B31" s="144"/>
      <c r="C31" s="144"/>
      <c r="D31" s="136"/>
      <c r="E31" s="136"/>
      <c r="F31" s="136" t="s">
        <v>142</v>
      </c>
      <c r="G31" s="136"/>
      <c r="H31">
        <v>3588</v>
      </c>
      <c r="I31">
        <v>6269</v>
      </c>
      <c r="J31">
        <v>5689</v>
      </c>
      <c r="K31">
        <v>2445</v>
      </c>
      <c r="L31">
        <v>5920</v>
      </c>
      <c r="M31">
        <v>4134</v>
      </c>
      <c r="N31">
        <v>3823</v>
      </c>
      <c r="O31">
        <v>932</v>
      </c>
      <c r="P31">
        <v>2945</v>
      </c>
      <c r="Q31">
        <v>4084</v>
      </c>
      <c r="R31">
        <v>1458</v>
      </c>
      <c r="S31">
        <v>1686</v>
      </c>
      <c r="T31">
        <v>5647</v>
      </c>
      <c r="U31">
        <v>5793</v>
      </c>
      <c r="V31">
        <v>1595</v>
      </c>
      <c r="W31">
        <v>2222</v>
      </c>
      <c r="X31">
        <v>1817</v>
      </c>
      <c r="Y31">
        <v>3281</v>
      </c>
      <c r="Z31">
        <v>2844</v>
      </c>
    </row>
    <row r="32" spans="1:26" ht="45" customHeight="1" x14ac:dyDescent="0.25">
      <c r="B32" s="144"/>
      <c r="C32" s="144"/>
      <c r="D32" s="136"/>
      <c r="E32" s="136"/>
      <c r="F32" s="136" t="s">
        <v>143</v>
      </c>
      <c r="G32" s="136"/>
      <c r="H32">
        <v>113886</v>
      </c>
      <c r="I32">
        <v>94519</v>
      </c>
      <c r="J32">
        <v>110334</v>
      </c>
      <c r="K32">
        <v>96111</v>
      </c>
      <c r="L32">
        <v>61854</v>
      </c>
      <c r="M32">
        <v>53656</v>
      </c>
      <c r="N32">
        <v>39586</v>
      </c>
      <c r="O32">
        <v>30269</v>
      </c>
      <c r="P32">
        <v>22115</v>
      </c>
      <c r="Q32">
        <v>24760</v>
      </c>
      <c r="R32">
        <v>27082</v>
      </c>
      <c r="S32">
        <v>20223</v>
      </c>
      <c r="T32">
        <v>28376</v>
      </c>
      <c r="U32">
        <v>24068</v>
      </c>
      <c r="V32">
        <v>23612</v>
      </c>
      <c r="W32">
        <v>14086</v>
      </c>
      <c r="X32">
        <v>19486</v>
      </c>
      <c r="Y32">
        <v>28047</v>
      </c>
      <c r="Z32">
        <v>25728</v>
      </c>
    </row>
    <row r="33" spans="2:26" ht="45" customHeight="1" x14ac:dyDescent="0.25">
      <c r="B33" s="144"/>
      <c r="C33" s="144"/>
      <c r="D33" s="136"/>
      <c r="E33" s="136"/>
      <c r="F33" s="136" t="s">
        <v>144</v>
      </c>
      <c r="G33" s="136"/>
      <c r="H33">
        <v>54514</v>
      </c>
      <c r="I33">
        <v>61670</v>
      </c>
      <c r="J33">
        <v>53886</v>
      </c>
      <c r="K33">
        <v>55195</v>
      </c>
      <c r="L33">
        <v>27807</v>
      </c>
      <c r="M33">
        <v>26144</v>
      </c>
      <c r="N33">
        <v>25631</v>
      </c>
      <c r="O33">
        <v>22455</v>
      </c>
      <c r="P33">
        <v>19501</v>
      </c>
      <c r="Q33">
        <v>13142</v>
      </c>
      <c r="R33">
        <v>14393</v>
      </c>
      <c r="S33">
        <v>18982</v>
      </c>
      <c r="T33">
        <v>18306</v>
      </c>
      <c r="U33">
        <v>24393</v>
      </c>
      <c r="V33">
        <v>28231</v>
      </c>
      <c r="W33">
        <v>18567</v>
      </c>
      <c r="X33">
        <v>16032</v>
      </c>
      <c r="Y33">
        <v>26527</v>
      </c>
      <c r="Z33">
        <v>17227</v>
      </c>
    </row>
    <row r="34" spans="2:26" ht="45" customHeight="1" x14ac:dyDescent="0.25">
      <c r="B34" s="144"/>
      <c r="C34" s="144"/>
      <c r="D34" s="136"/>
      <c r="E34" s="136"/>
      <c r="F34" s="136" t="s">
        <v>145</v>
      </c>
      <c r="G34" s="136"/>
      <c r="H34">
        <v>92741</v>
      </c>
      <c r="I34">
        <v>107833</v>
      </c>
      <c r="J34">
        <v>104144</v>
      </c>
      <c r="K34">
        <v>67857</v>
      </c>
      <c r="L34">
        <v>60036</v>
      </c>
      <c r="M34">
        <v>56863</v>
      </c>
      <c r="N34">
        <v>48453</v>
      </c>
      <c r="O34">
        <v>39527</v>
      </c>
      <c r="P34">
        <v>41794</v>
      </c>
      <c r="Q34">
        <v>31635</v>
      </c>
      <c r="R34">
        <v>34329</v>
      </c>
      <c r="S34">
        <v>40127</v>
      </c>
      <c r="T34">
        <v>49422</v>
      </c>
      <c r="U34">
        <v>46797</v>
      </c>
      <c r="V34">
        <v>34093</v>
      </c>
      <c r="W34">
        <v>32178</v>
      </c>
      <c r="X34">
        <v>39995</v>
      </c>
      <c r="Y34">
        <v>45334</v>
      </c>
      <c r="Z34">
        <v>47007</v>
      </c>
    </row>
    <row r="35" spans="2:26" ht="45" customHeight="1" x14ac:dyDescent="0.25">
      <c r="B35" s="144"/>
      <c r="C35" s="144"/>
      <c r="D35" s="136" t="s">
        <v>108</v>
      </c>
      <c r="E35" s="136"/>
      <c r="F35" s="136" t="s">
        <v>136</v>
      </c>
      <c r="G35" s="136"/>
      <c r="H35">
        <v>3163</v>
      </c>
      <c r="I35">
        <v>2599</v>
      </c>
      <c r="J35">
        <v>1601</v>
      </c>
      <c r="K35">
        <v>2282</v>
      </c>
      <c r="L35">
        <v>2394</v>
      </c>
      <c r="M35">
        <v>2684</v>
      </c>
      <c r="N35">
        <v>1760</v>
      </c>
      <c r="O35">
        <v>2891</v>
      </c>
      <c r="P35">
        <v>4707</v>
      </c>
      <c r="Q35">
        <v>3152</v>
      </c>
      <c r="R35">
        <v>4292</v>
      </c>
      <c r="S35">
        <v>1371</v>
      </c>
      <c r="T35">
        <v>2262</v>
      </c>
      <c r="U35">
        <v>4818</v>
      </c>
      <c r="V35">
        <v>4703</v>
      </c>
      <c r="W35">
        <v>4304</v>
      </c>
      <c r="X35">
        <v>4791</v>
      </c>
      <c r="Y35">
        <v>3257</v>
      </c>
      <c r="Z35">
        <v>3651</v>
      </c>
    </row>
    <row r="36" spans="2:26" ht="45" customHeight="1" x14ac:dyDescent="0.25">
      <c r="B36" s="144"/>
      <c r="C36" s="144"/>
      <c r="D36" s="136"/>
      <c r="E36" s="136"/>
      <c r="F36" s="136" t="s">
        <v>137</v>
      </c>
      <c r="G36" s="136"/>
      <c r="H36">
        <v>71259</v>
      </c>
      <c r="I36">
        <v>81612</v>
      </c>
      <c r="J36">
        <v>75329</v>
      </c>
      <c r="K36">
        <v>72464</v>
      </c>
      <c r="L36">
        <v>68314</v>
      </c>
      <c r="M36">
        <v>69120</v>
      </c>
      <c r="N36">
        <v>47640</v>
      </c>
      <c r="O36">
        <v>43701</v>
      </c>
      <c r="P36">
        <v>38957</v>
      </c>
      <c r="Q36">
        <v>35521</v>
      </c>
      <c r="R36">
        <v>38036</v>
      </c>
      <c r="S36">
        <v>28884</v>
      </c>
      <c r="T36">
        <v>23185</v>
      </c>
      <c r="U36">
        <v>26036</v>
      </c>
      <c r="V36">
        <v>36492</v>
      </c>
      <c r="W36">
        <v>37426</v>
      </c>
      <c r="X36">
        <v>33609</v>
      </c>
      <c r="Y36">
        <v>35711</v>
      </c>
      <c r="Z36">
        <v>40774</v>
      </c>
    </row>
    <row r="37" spans="2:26" ht="45" customHeight="1" x14ac:dyDescent="0.25">
      <c r="B37" s="144"/>
      <c r="C37" s="144"/>
      <c r="D37" s="136"/>
      <c r="E37" s="136"/>
      <c r="F37" s="136" t="s">
        <v>138</v>
      </c>
      <c r="G37" s="136"/>
      <c r="H37">
        <v>87302</v>
      </c>
      <c r="I37">
        <v>104498</v>
      </c>
      <c r="J37">
        <v>93914</v>
      </c>
      <c r="K37">
        <v>120376</v>
      </c>
      <c r="L37">
        <v>105356</v>
      </c>
      <c r="M37">
        <v>113284</v>
      </c>
      <c r="N37">
        <v>130819</v>
      </c>
      <c r="O37">
        <v>135782</v>
      </c>
      <c r="P37">
        <v>143131</v>
      </c>
      <c r="Q37">
        <v>135026</v>
      </c>
      <c r="R37">
        <v>135022</v>
      </c>
      <c r="S37">
        <v>145010</v>
      </c>
      <c r="T37">
        <v>142066</v>
      </c>
      <c r="U37">
        <v>138625</v>
      </c>
      <c r="V37">
        <v>141593</v>
      </c>
      <c r="W37">
        <v>133000</v>
      </c>
      <c r="X37">
        <v>159855</v>
      </c>
      <c r="Y37">
        <v>154606</v>
      </c>
      <c r="Z37">
        <v>174685</v>
      </c>
    </row>
    <row r="38" spans="2:26" ht="45" customHeight="1" x14ac:dyDescent="0.25">
      <c r="B38" s="144"/>
      <c r="C38" s="144"/>
      <c r="D38" s="136"/>
      <c r="E38" s="136"/>
      <c r="F38" s="136" t="s">
        <v>139</v>
      </c>
      <c r="G38" s="136"/>
      <c r="H38">
        <v>107396</v>
      </c>
      <c r="I38">
        <v>113674</v>
      </c>
      <c r="J38">
        <v>120786</v>
      </c>
      <c r="K38">
        <v>119802</v>
      </c>
      <c r="L38">
        <v>119634</v>
      </c>
      <c r="M38">
        <v>122208</v>
      </c>
      <c r="N38">
        <v>81209</v>
      </c>
      <c r="O38">
        <v>68303</v>
      </c>
      <c r="P38">
        <v>74897</v>
      </c>
      <c r="Q38">
        <v>89264</v>
      </c>
      <c r="R38">
        <v>96596</v>
      </c>
      <c r="S38">
        <v>99414</v>
      </c>
      <c r="T38">
        <v>89026</v>
      </c>
      <c r="U38">
        <v>101078</v>
      </c>
      <c r="V38">
        <v>95213</v>
      </c>
      <c r="W38">
        <v>78721</v>
      </c>
      <c r="X38">
        <v>87699</v>
      </c>
      <c r="Y38">
        <v>96586</v>
      </c>
      <c r="Z38">
        <v>94977</v>
      </c>
    </row>
    <row r="39" spans="2:26" ht="45" customHeight="1" x14ac:dyDescent="0.25">
      <c r="B39" s="144"/>
      <c r="C39" s="144"/>
      <c r="D39" s="136"/>
      <c r="E39" s="136"/>
      <c r="F39" s="136" t="s">
        <v>140</v>
      </c>
      <c r="G39" s="136"/>
      <c r="H39">
        <v>79264</v>
      </c>
      <c r="I39">
        <v>86564</v>
      </c>
      <c r="J39">
        <v>90289</v>
      </c>
      <c r="K39">
        <v>81526</v>
      </c>
      <c r="L39">
        <v>73017</v>
      </c>
      <c r="M39">
        <v>83360</v>
      </c>
      <c r="N39">
        <v>101445</v>
      </c>
      <c r="O39">
        <v>82246</v>
      </c>
      <c r="P39">
        <v>73591</v>
      </c>
      <c r="Q39">
        <v>84727</v>
      </c>
      <c r="R39">
        <v>91417</v>
      </c>
      <c r="S39">
        <v>82740</v>
      </c>
      <c r="T39">
        <v>82617</v>
      </c>
      <c r="U39">
        <v>93995</v>
      </c>
      <c r="V39">
        <v>80686</v>
      </c>
      <c r="W39">
        <v>74604</v>
      </c>
      <c r="X39">
        <v>87009</v>
      </c>
      <c r="Y39">
        <v>79389</v>
      </c>
      <c r="Z39">
        <v>74250</v>
      </c>
    </row>
    <row r="40" spans="2:26" ht="45" customHeight="1" x14ac:dyDescent="0.25">
      <c r="B40" s="144"/>
      <c r="C40" s="144"/>
      <c r="D40" s="136"/>
      <c r="E40" s="136"/>
      <c r="F40" s="136" t="s">
        <v>141</v>
      </c>
      <c r="G40" s="136"/>
      <c r="H40">
        <v>126233</v>
      </c>
      <c r="I40">
        <v>128287</v>
      </c>
      <c r="J40">
        <v>148306</v>
      </c>
      <c r="K40">
        <v>142255</v>
      </c>
      <c r="L40">
        <v>139793</v>
      </c>
      <c r="M40">
        <v>132057</v>
      </c>
      <c r="N40">
        <v>174866</v>
      </c>
      <c r="O40">
        <v>178428</v>
      </c>
      <c r="P40">
        <v>193749</v>
      </c>
      <c r="Q40">
        <v>192840</v>
      </c>
      <c r="R40">
        <v>181894</v>
      </c>
      <c r="S40">
        <v>177518</v>
      </c>
      <c r="T40">
        <v>181279</v>
      </c>
      <c r="U40">
        <v>188556</v>
      </c>
      <c r="V40">
        <v>193073</v>
      </c>
      <c r="W40">
        <v>169370</v>
      </c>
      <c r="X40">
        <v>164431</v>
      </c>
      <c r="Y40">
        <v>174927</v>
      </c>
      <c r="Z40">
        <v>161632</v>
      </c>
    </row>
    <row r="41" spans="2:26" ht="45" customHeight="1" x14ac:dyDescent="0.25">
      <c r="B41" s="144"/>
      <c r="C41" s="144"/>
      <c r="D41" s="136"/>
      <c r="E41" s="136"/>
      <c r="F41" s="136" t="s">
        <v>142</v>
      </c>
      <c r="G41" s="136"/>
      <c r="H41">
        <v>16992</v>
      </c>
      <c r="I41">
        <v>12643</v>
      </c>
      <c r="J41">
        <v>15703</v>
      </c>
      <c r="K41">
        <v>13315</v>
      </c>
      <c r="L41">
        <v>10745</v>
      </c>
      <c r="M41">
        <v>11616</v>
      </c>
      <c r="N41">
        <v>10926</v>
      </c>
      <c r="O41">
        <v>9204</v>
      </c>
      <c r="P41">
        <v>11805</v>
      </c>
      <c r="Q41">
        <v>10423</v>
      </c>
      <c r="R41">
        <v>13115</v>
      </c>
      <c r="S41">
        <v>9696</v>
      </c>
      <c r="T41">
        <v>10445</v>
      </c>
      <c r="U41">
        <v>13996</v>
      </c>
      <c r="V41">
        <v>14577</v>
      </c>
      <c r="W41">
        <v>7511</v>
      </c>
      <c r="X41">
        <v>7097</v>
      </c>
      <c r="Y41">
        <v>6365</v>
      </c>
      <c r="Z41">
        <v>6494</v>
      </c>
    </row>
    <row r="42" spans="2:26" ht="45" customHeight="1" x14ac:dyDescent="0.25">
      <c r="B42" s="144"/>
      <c r="C42" s="144"/>
      <c r="D42" s="136"/>
      <c r="E42" s="136"/>
      <c r="F42" s="136" t="s">
        <v>143</v>
      </c>
      <c r="G42" s="136"/>
      <c r="H42">
        <v>142489</v>
      </c>
      <c r="I42">
        <v>144723</v>
      </c>
      <c r="J42">
        <v>172460</v>
      </c>
      <c r="K42">
        <v>177975</v>
      </c>
      <c r="L42">
        <v>134588</v>
      </c>
      <c r="M42">
        <v>108929</v>
      </c>
      <c r="N42">
        <v>118698</v>
      </c>
      <c r="O42">
        <v>108221</v>
      </c>
      <c r="P42">
        <v>99723</v>
      </c>
      <c r="Q42">
        <v>92559</v>
      </c>
      <c r="R42">
        <v>98888</v>
      </c>
      <c r="S42">
        <v>93012</v>
      </c>
      <c r="T42">
        <v>108669</v>
      </c>
      <c r="U42">
        <v>98755</v>
      </c>
      <c r="V42">
        <v>94691</v>
      </c>
      <c r="W42">
        <v>91121</v>
      </c>
      <c r="X42">
        <v>96615</v>
      </c>
      <c r="Y42">
        <v>75008</v>
      </c>
      <c r="Z42">
        <v>81304</v>
      </c>
    </row>
    <row r="43" spans="2:26" ht="45" customHeight="1" x14ac:dyDescent="0.25">
      <c r="B43" s="144"/>
      <c r="C43" s="144"/>
      <c r="D43" s="136"/>
      <c r="E43" s="136"/>
      <c r="F43" s="136" t="s">
        <v>144</v>
      </c>
      <c r="G43" s="136"/>
      <c r="H43">
        <v>110419</v>
      </c>
      <c r="I43">
        <v>117632</v>
      </c>
      <c r="J43">
        <v>112774</v>
      </c>
      <c r="K43">
        <v>116593</v>
      </c>
      <c r="L43">
        <v>102562</v>
      </c>
      <c r="M43">
        <v>106781</v>
      </c>
      <c r="N43">
        <v>96022</v>
      </c>
      <c r="O43">
        <v>83891</v>
      </c>
      <c r="P43">
        <v>71278</v>
      </c>
      <c r="Q43">
        <v>85365</v>
      </c>
      <c r="R43">
        <v>85645</v>
      </c>
      <c r="S43">
        <v>95103</v>
      </c>
      <c r="T43">
        <v>97871</v>
      </c>
      <c r="U43">
        <v>86616</v>
      </c>
      <c r="V43">
        <v>88195</v>
      </c>
      <c r="W43">
        <v>63364</v>
      </c>
      <c r="X43">
        <v>64567</v>
      </c>
      <c r="Y43">
        <v>82723</v>
      </c>
      <c r="Z43">
        <v>89427</v>
      </c>
    </row>
    <row r="44" spans="2:26" ht="45" customHeight="1" x14ac:dyDescent="0.25">
      <c r="B44" s="144"/>
      <c r="C44" s="144"/>
      <c r="D44" s="136"/>
      <c r="E44" s="136"/>
      <c r="F44" s="136" t="s">
        <v>145</v>
      </c>
      <c r="G44" s="136"/>
      <c r="H44">
        <v>138842</v>
      </c>
      <c r="I44">
        <v>131904</v>
      </c>
      <c r="J44">
        <v>134720</v>
      </c>
      <c r="K44">
        <v>133810</v>
      </c>
      <c r="L44">
        <v>140613</v>
      </c>
      <c r="M44">
        <v>115817</v>
      </c>
      <c r="N44">
        <v>119160</v>
      </c>
      <c r="O44">
        <v>118868</v>
      </c>
      <c r="P44">
        <v>109777</v>
      </c>
      <c r="Q44">
        <v>108136</v>
      </c>
      <c r="R44">
        <v>102763</v>
      </c>
      <c r="S44">
        <v>96830</v>
      </c>
      <c r="T44">
        <v>99502</v>
      </c>
      <c r="U44">
        <v>103264</v>
      </c>
      <c r="V44">
        <v>94180</v>
      </c>
      <c r="W44">
        <v>80897</v>
      </c>
      <c r="X44">
        <v>74498</v>
      </c>
      <c r="Y44">
        <v>77058</v>
      </c>
      <c r="Z44">
        <v>76871</v>
      </c>
    </row>
    <row r="45" spans="2:26" ht="45" customHeight="1" x14ac:dyDescent="0.25">
      <c r="B45" s="144"/>
      <c r="C45" s="144"/>
      <c r="D45" s="136" t="s">
        <v>109</v>
      </c>
      <c r="E45" s="136"/>
      <c r="F45" s="136" t="s">
        <v>136</v>
      </c>
      <c r="G45" s="136"/>
      <c r="H45">
        <v>691</v>
      </c>
      <c r="I45">
        <v>694</v>
      </c>
      <c r="J45">
        <v>498</v>
      </c>
      <c r="K45">
        <v>1000</v>
      </c>
      <c r="L45">
        <v>516</v>
      </c>
      <c r="M45">
        <v>880</v>
      </c>
      <c r="N45">
        <v>1632</v>
      </c>
      <c r="O45">
        <v>2584</v>
      </c>
      <c r="P45">
        <v>274</v>
      </c>
      <c r="Q45">
        <v>1087</v>
      </c>
      <c r="R45">
        <v>591</v>
      </c>
      <c r="S45">
        <v>0</v>
      </c>
      <c r="T45">
        <v>0</v>
      </c>
      <c r="U45">
        <v>524</v>
      </c>
      <c r="V45">
        <v>1164</v>
      </c>
      <c r="W45">
        <v>0</v>
      </c>
      <c r="X45">
        <v>340</v>
      </c>
      <c r="Y45">
        <v>2301</v>
      </c>
      <c r="Z45">
        <v>1538</v>
      </c>
    </row>
    <row r="46" spans="2:26" ht="45" customHeight="1" x14ac:dyDescent="0.25">
      <c r="B46" s="144"/>
      <c r="C46" s="144"/>
      <c r="D46" s="136"/>
      <c r="E46" s="136"/>
      <c r="F46" s="136" t="s">
        <v>137</v>
      </c>
      <c r="G46" s="136"/>
      <c r="H46">
        <v>43477</v>
      </c>
      <c r="I46">
        <v>49630</v>
      </c>
      <c r="J46">
        <v>36954</v>
      </c>
      <c r="K46">
        <v>45691</v>
      </c>
      <c r="L46">
        <v>46188</v>
      </c>
      <c r="M46">
        <v>45936</v>
      </c>
      <c r="N46">
        <v>36880</v>
      </c>
      <c r="O46">
        <v>22837</v>
      </c>
      <c r="P46">
        <v>22716</v>
      </c>
      <c r="Q46">
        <v>19895</v>
      </c>
      <c r="R46">
        <v>24588</v>
      </c>
      <c r="S46">
        <v>18830</v>
      </c>
      <c r="T46">
        <v>25012</v>
      </c>
      <c r="U46">
        <v>37609</v>
      </c>
      <c r="V46">
        <v>30314</v>
      </c>
      <c r="W46">
        <v>30932</v>
      </c>
      <c r="X46">
        <v>34441</v>
      </c>
      <c r="Y46">
        <v>27970</v>
      </c>
      <c r="Z46">
        <v>33793</v>
      </c>
    </row>
    <row r="47" spans="2:26" ht="45" customHeight="1" x14ac:dyDescent="0.25">
      <c r="B47" s="144"/>
      <c r="C47" s="144"/>
      <c r="D47" s="136"/>
      <c r="E47" s="136"/>
      <c r="F47" s="136" t="s">
        <v>138</v>
      </c>
      <c r="G47" s="136"/>
      <c r="H47">
        <v>52718</v>
      </c>
      <c r="I47">
        <v>46898</v>
      </c>
      <c r="J47">
        <v>57102</v>
      </c>
      <c r="K47">
        <v>53114</v>
      </c>
      <c r="L47">
        <v>63218</v>
      </c>
      <c r="M47">
        <v>50512</v>
      </c>
      <c r="N47">
        <v>64745</v>
      </c>
      <c r="O47">
        <v>62371</v>
      </c>
      <c r="P47">
        <v>53298</v>
      </c>
      <c r="Q47">
        <v>59464</v>
      </c>
      <c r="R47">
        <v>71189</v>
      </c>
      <c r="S47">
        <v>75544</v>
      </c>
      <c r="T47">
        <v>72528</v>
      </c>
      <c r="U47">
        <v>77349</v>
      </c>
      <c r="V47">
        <v>79663</v>
      </c>
      <c r="W47">
        <v>86087</v>
      </c>
      <c r="X47">
        <v>91677</v>
      </c>
      <c r="Y47">
        <v>92371</v>
      </c>
      <c r="Z47">
        <v>106857</v>
      </c>
    </row>
    <row r="48" spans="2:26" ht="45" customHeight="1" x14ac:dyDescent="0.25">
      <c r="B48" s="144"/>
      <c r="C48" s="144"/>
      <c r="D48" s="136"/>
      <c r="E48" s="136"/>
      <c r="F48" s="136" t="s">
        <v>139</v>
      </c>
      <c r="G48" s="136"/>
      <c r="H48">
        <v>34024</v>
      </c>
      <c r="I48">
        <v>41768</v>
      </c>
      <c r="J48">
        <v>44714</v>
      </c>
      <c r="K48">
        <v>47820</v>
      </c>
      <c r="L48">
        <v>49555</v>
      </c>
      <c r="M48">
        <v>54539</v>
      </c>
      <c r="N48">
        <v>42041</v>
      </c>
      <c r="O48">
        <v>41122</v>
      </c>
      <c r="P48">
        <v>49496</v>
      </c>
      <c r="Q48">
        <v>46654</v>
      </c>
      <c r="R48">
        <v>51483</v>
      </c>
      <c r="S48">
        <v>64439</v>
      </c>
      <c r="T48">
        <v>55123</v>
      </c>
      <c r="U48">
        <v>64690</v>
      </c>
      <c r="V48">
        <v>65163</v>
      </c>
      <c r="W48">
        <v>68317</v>
      </c>
      <c r="X48">
        <v>70724</v>
      </c>
      <c r="Y48">
        <v>75272</v>
      </c>
      <c r="Z48">
        <v>72601</v>
      </c>
    </row>
    <row r="49" spans="2:26" ht="45" customHeight="1" x14ac:dyDescent="0.25">
      <c r="B49" s="144"/>
      <c r="C49" s="144"/>
      <c r="D49" s="136"/>
      <c r="E49" s="136"/>
      <c r="F49" s="136" t="s">
        <v>140</v>
      </c>
      <c r="G49" s="136"/>
      <c r="H49">
        <v>34980</v>
      </c>
      <c r="I49">
        <v>39373</v>
      </c>
      <c r="J49">
        <v>36008</v>
      </c>
      <c r="K49">
        <v>36128</v>
      </c>
      <c r="L49">
        <v>29600</v>
      </c>
      <c r="M49">
        <v>37177</v>
      </c>
      <c r="N49">
        <v>42697</v>
      </c>
      <c r="O49">
        <v>47889</v>
      </c>
      <c r="P49">
        <v>48213</v>
      </c>
      <c r="Q49">
        <v>50139</v>
      </c>
      <c r="R49">
        <v>47232</v>
      </c>
      <c r="S49">
        <v>54758</v>
      </c>
      <c r="T49">
        <v>54997</v>
      </c>
      <c r="U49">
        <v>61472</v>
      </c>
      <c r="V49">
        <v>72159</v>
      </c>
      <c r="W49">
        <v>74590</v>
      </c>
      <c r="X49">
        <v>64293</v>
      </c>
      <c r="Y49">
        <v>64006</v>
      </c>
      <c r="Z49">
        <v>59046</v>
      </c>
    </row>
    <row r="50" spans="2:26" ht="45" customHeight="1" x14ac:dyDescent="0.25">
      <c r="B50" s="144"/>
      <c r="C50" s="144"/>
      <c r="D50" s="136"/>
      <c r="E50" s="136"/>
      <c r="F50" s="136" t="s">
        <v>141</v>
      </c>
      <c r="G50" s="136"/>
      <c r="H50">
        <v>50851</v>
      </c>
      <c r="I50">
        <v>50334</v>
      </c>
      <c r="J50">
        <v>56720</v>
      </c>
      <c r="K50">
        <v>69936</v>
      </c>
      <c r="L50">
        <v>58831</v>
      </c>
      <c r="M50">
        <v>66650</v>
      </c>
      <c r="N50">
        <v>98004</v>
      </c>
      <c r="O50">
        <v>98592</v>
      </c>
      <c r="P50">
        <v>87694</v>
      </c>
      <c r="Q50">
        <v>92716</v>
      </c>
      <c r="R50">
        <v>96048</v>
      </c>
      <c r="S50">
        <v>113128</v>
      </c>
      <c r="T50">
        <v>110424</v>
      </c>
      <c r="U50">
        <v>118928</v>
      </c>
      <c r="V50">
        <v>124126</v>
      </c>
      <c r="W50">
        <v>113589</v>
      </c>
      <c r="X50">
        <v>121839</v>
      </c>
      <c r="Y50">
        <v>121401</v>
      </c>
      <c r="Z50">
        <v>126426</v>
      </c>
    </row>
    <row r="51" spans="2:26" ht="45" customHeight="1" x14ac:dyDescent="0.25">
      <c r="B51" s="144"/>
      <c r="C51" s="144"/>
      <c r="D51" s="136"/>
      <c r="E51" s="136"/>
      <c r="F51" s="136" t="s">
        <v>142</v>
      </c>
      <c r="G51" s="136"/>
      <c r="H51">
        <v>12080</v>
      </c>
      <c r="I51">
        <v>8829</v>
      </c>
      <c r="J51">
        <v>9295</v>
      </c>
      <c r="K51">
        <v>8858</v>
      </c>
      <c r="L51">
        <v>8867</v>
      </c>
      <c r="M51">
        <v>8649</v>
      </c>
      <c r="N51">
        <v>9901</v>
      </c>
      <c r="O51">
        <v>12797</v>
      </c>
      <c r="P51">
        <v>10613</v>
      </c>
      <c r="Q51">
        <v>12676</v>
      </c>
      <c r="R51">
        <v>15200</v>
      </c>
      <c r="S51">
        <v>11367</v>
      </c>
      <c r="T51">
        <v>11634</v>
      </c>
      <c r="U51">
        <v>10139</v>
      </c>
      <c r="V51">
        <v>15028</v>
      </c>
      <c r="W51">
        <v>10943</v>
      </c>
      <c r="X51">
        <v>5140</v>
      </c>
      <c r="Y51">
        <v>9968</v>
      </c>
      <c r="Z51">
        <v>8943</v>
      </c>
    </row>
    <row r="52" spans="2:26" ht="45" customHeight="1" x14ac:dyDescent="0.25">
      <c r="B52" s="144"/>
      <c r="C52" s="144"/>
      <c r="D52" s="136"/>
      <c r="E52" s="136"/>
      <c r="F52" s="136" t="s">
        <v>143</v>
      </c>
      <c r="G52" s="136"/>
      <c r="H52">
        <v>67053</v>
      </c>
      <c r="I52">
        <v>81853</v>
      </c>
      <c r="J52">
        <v>78235</v>
      </c>
      <c r="K52">
        <v>72058</v>
      </c>
      <c r="L52">
        <v>62405</v>
      </c>
      <c r="M52">
        <v>62753</v>
      </c>
      <c r="N52">
        <v>63017</v>
      </c>
      <c r="O52">
        <v>62751</v>
      </c>
      <c r="P52">
        <v>55279</v>
      </c>
      <c r="Q52">
        <v>52117</v>
      </c>
      <c r="R52">
        <v>55993</v>
      </c>
      <c r="S52">
        <v>54706</v>
      </c>
      <c r="T52">
        <v>62264</v>
      </c>
      <c r="U52">
        <v>63435</v>
      </c>
      <c r="V52">
        <v>65322</v>
      </c>
      <c r="W52">
        <v>65554</v>
      </c>
      <c r="X52">
        <v>68718</v>
      </c>
      <c r="Y52">
        <v>65269</v>
      </c>
      <c r="Z52">
        <v>90640</v>
      </c>
    </row>
    <row r="53" spans="2:26" ht="45" customHeight="1" x14ac:dyDescent="0.25">
      <c r="B53" s="144"/>
      <c r="C53" s="144"/>
      <c r="D53" s="136"/>
      <c r="E53" s="136"/>
      <c r="F53" s="136" t="s">
        <v>144</v>
      </c>
      <c r="G53" s="136"/>
      <c r="H53">
        <v>43159</v>
      </c>
      <c r="I53">
        <v>50774</v>
      </c>
      <c r="J53">
        <v>58054</v>
      </c>
      <c r="K53">
        <v>63334</v>
      </c>
      <c r="L53">
        <v>52781</v>
      </c>
      <c r="M53">
        <v>57508</v>
      </c>
      <c r="N53">
        <v>48724</v>
      </c>
      <c r="O53">
        <v>48243</v>
      </c>
      <c r="P53">
        <v>44295</v>
      </c>
      <c r="Q53">
        <v>49079</v>
      </c>
      <c r="R53">
        <v>60693</v>
      </c>
      <c r="S53">
        <v>49472</v>
      </c>
      <c r="T53">
        <v>60081</v>
      </c>
      <c r="U53">
        <v>58218</v>
      </c>
      <c r="V53">
        <v>64611</v>
      </c>
      <c r="W53">
        <v>58395</v>
      </c>
      <c r="X53">
        <v>73254</v>
      </c>
      <c r="Y53">
        <v>80693</v>
      </c>
      <c r="Z53">
        <v>75098</v>
      </c>
    </row>
    <row r="54" spans="2:26" ht="45" customHeight="1" x14ac:dyDescent="0.25">
      <c r="B54" s="144"/>
      <c r="C54" s="144"/>
      <c r="D54" s="136"/>
      <c r="E54" s="136"/>
      <c r="F54" s="136" t="s">
        <v>145</v>
      </c>
      <c r="G54" s="136"/>
      <c r="H54">
        <v>63470</v>
      </c>
      <c r="I54">
        <v>72069</v>
      </c>
      <c r="J54">
        <v>69320</v>
      </c>
      <c r="K54">
        <v>72915</v>
      </c>
      <c r="L54">
        <v>67544</v>
      </c>
      <c r="M54">
        <v>74496</v>
      </c>
      <c r="N54">
        <v>65029</v>
      </c>
      <c r="O54">
        <v>62456</v>
      </c>
      <c r="P54">
        <v>78701</v>
      </c>
      <c r="Q54">
        <v>81373</v>
      </c>
      <c r="R54">
        <v>79253</v>
      </c>
      <c r="S54">
        <v>79958</v>
      </c>
      <c r="T54">
        <v>76168</v>
      </c>
      <c r="U54">
        <v>75229</v>
      </c>
      <c r="V54">
        <v>82003</v>
      </c>
      <c r="W54">
        <v>72085</v>
      </c>
      <c r="X54">
        <v>82378</v>
      </c>
      <c r="Y54">
        <v>86878</v>
      </c>
      <c r="Z54">
        <v>71058</v>
      </c>
    </row>
    <row r="55" spans="2:26" ht="45" customHeight="1" x14ac:dyDescent="0.25">
      <c r="B55" s="144"/>
      <c r="C55" s="144"/>
      <c r="D55" s="138" t="s">
        <v>110</v>
      </c>
      <c r="E55" s="138"/>
      <c r="F55" s="136" t="s">
        <v>136</v>
      </c>
      <c r="G55" s="136"/>
      <c r="H55">
        <v>0</v>
      </c>
      <c r="I55">
        <v>0</v>
      </c>
      <c r="J55">
        <v>0</v>
      </c>
      <c r="K55">
        <v>0</v>
      </c>
      <c r="L55">
        <v>0</v>
      </c>
      <c r="M55">
        <v>525</v>
      </c>
      <c r="N55">
        <v>0</v>
      </c>
      <c r="O55">
        <v>316</v>
      </c>
      <c r="P55">
        <v>0</v>
      </c>
      <c r="Q55">
        <v>0</v>
      </c>
      <c r="R55">
        <v>626</v>
      </c>
      <c r="S55">
        <v>346</v>
      </c>
      <c r="T55">
        <v>333</v>
      </c>
      <c r="U55">
        <v>0</v>
      </c>
      <c r="V55">
        <v>0</v>
      </c>
      <c r="W55">
        <v>483</v>
      </c>
      <c r="X55">
        <v>0</v>
      </c>
      <c r="Y55">
        <v>0</v>
      </c>
      <c r="Z55">
        <v>0</v>
      </c>
    </row>
    <row r="56" spans="2:26" ht="45" customHeight="1" x14ac:dyDescent="0.25">
      <c r="B56" s="144"/>
      <c r="C56" s="144"/>
      <c r="D56" s="136"/>
      <c r="E56" s="136"/>
      <c r="F56" s="136" t="s">
        <v>137</v>
      </c>
      <c r="G56" s="136"/>
      <c r="H56">
        <v>28710</v>
      </c>
      <c r="I56">
        <v>28001</v>
      </c>
      <c r="J56">
        <v>25063</v>
      </c>
      <c r="K56">
        <v>32260</v>
      </c>
      <c r="L56">
        <v>33726</v>
      </c>
      <c r="M56">
        <v>31979</v>
      </c>
      <c r="N56">
        <v>15205</v>
      </c>
      <c r="O56">
        <v>16564</v>
      </c>
      <c r="P56">
        <v>15324</v>
      </c>
      <c r="Q56">
        <v>12478</v>
      </c>
      <c r="R56">
        <v>10460</v>
      </c>
      <c r="S56">
        <v>16957</v>
      </c>
      <c r="T56">
        <v>16355</v>
      </c>
      <c r="U56">
        <v>12323</v>
      </c>
      <c r="V56">
        <v>18028</v>
      </c>
      <c r="W56">
        <v>18623</v>
      </c>
      <c r="X56">
        <v>18693</v>
      </c>
      <c r="Y56">
        <v>25402</v>
      </c>
      <c r="Z56">
        <v>19398</v>
      </c>
    </row>
    <row r="57" spans="2:26" ht="45" customHeight="1" x14ac:dyDescent="0.25">
      <c r="B57" s="144"/>
      <c r="C57" s="144"/>
      <c r="D57" s="136"/>
      <c r="E57" s="136"/>
      <c r="F57" s="136" t="s">
        <v>138</v>
      </c>
      <c r="G57" s="136"/>
      <c r="H57">
        <v>25403</v>
      </c>
      <c r="I57">
        <v>27937</v>
      </c>
      <c r="J57">
        <v>26451</v>
      </c>
      <c r="K57">
        <v>24437</v>
      </c>
      <c r="L57">
        <v>31477</v>
      </c>
      <c r="M57">
        <v>29463</v>
      </c>
      <c r="N57">
        <v>30453</v>
      </c>
      <c r="O57">
        <v>35338</v>
      </c>
      <c r="P57">
        <v>42781</v>
      </c>
      <c r="Q57">
        <v>39089</v>
      </c>
      <c r="R57">
        <v>40174</v>
      </c>
      <c r="S57">
        <v>43916</v>
      </c>
      <c r="T57">
        <v>48302</v>
      </c>
      <c r="U57">
        <v>52353</v>
      </c>
      <c r="V57">
        <v>56207</v>
      </c>
      <c r="W57">
        <v>64427</v>
      </c>
      <c r="X57">
        <v>67096</v>
      </c>
      <c r="Y57">
        <v>57644</v>
      </c>
      <c r="Z57">
        <v>70820</v>
      </c>
    </row>
    <row r="58" spans="2:26" ht="45" customHeight="1" x14ac:dyDescent="0.25">
      <c r="B58" s="144"/>
      <c r="C58" s="144"/>
      <c r="D58" s="136"/>
      <c r="E58" s="136"/>
      <c r="F58" s="136" t="s">
        <v>139</v>
      </c>
      <c r="G58" s="136"/>
      <c r="H58">
        <v>21545</v>
      </c>
      <c r="I58">
        <v>18279</v>
      </c>
      <c r="J58">
        <v>21167</v>
      </c>
      <c r="K58">
        <v>21481</v>
      </c>
      <c r="L58">
        <v>19058</v>
      </c>
      <c r="M58">
        <v>20026</v>
      </c>
      <c r="N58">
        <v>24966</v>
      </c>
      <c r="O58">
        <v>19936</v>
      </c>
      <c r="P58">
        <v>14812</v>
      </c>
      <c r="Q58">
        <v>20471</v>
      </c>
      <c r="R58">
        <v>27008</v>
      </c>
      <c r="S58">
        <v>25797</v>
      </c>
      <c r="T58">
        <v>27845</v>
      </c>
      <c r="U58">
        <v>30528</v>
      </c>
      <c r="V58">
        <v>30713</v>
      </c>
      <c r="W58">
        <v>39117</v>
      </c>
      <c r="X58">
        <v>36910</v>
      </c>
      <c r="Y58">
        <v>44685</v>
      </c>
      <c r="Z58">
        <v>44957</v>
      </c>
    </row>
    <row r="59" spans="2:26" ht="45" customHeight="1" x14ac:dyDescent="0.25">
      <c r="B59" s="144"/>
      <c r="C59" s="144"/>
      <c r="D59" s="136"/>
      <c r="E59" s="136"/>
      <c r="F59" s="136" t="s">
        <v>140</v>
      </c>
      <c r="G59" s="136"/>
      <c r="H59">
        <v>8935</v>
      </c>
      <c r="I59">
        <v>11230</v>
      </c>
      <c r="J59">
        <v>10640</v>
      </c>
      <c r="K59">
        <v>10850</v>
      </c>
      <c r="L59">
        <v>19115</v>
      </c>
      <c r="M59">
        <v>10509</v>
      </c>
      <c r="N59">
        <v>18931</v>
      </c>
      <c r="O59">
        <v>22236</v>
      </c>
      <c r="P59">
        <v>23480</v>
      </c>
      <c r="Q59">
        <v>26676</v>
      </c>
      <c r="R59">
        <v>22860</v>
      </c>
      <c r="S59">
        <v>22618</v>
      </c>
      <c r="T59">
        <v>28255</v>
      </c>
      <c r="U59">
        <v>33537</v>
      </c>
      <c r="V59">
        <v>33354</v>
      </c>
      <c r="W59">
        <v>34366</v>
      </c>
      <c r="X59">
        <v>30700</v>
      </c>
      <c r="Y59">
        <v>38317</v>
      </c>
      <c r="Z59">
        <v>34426</v>
      </c>
    </row>
    <row r="60" spans="2:26" ht="45" customHeight="1" x14ac:dyDescent="0.25">
      <c r="B60" s="144"/>
      <c r="C60" s="144"/>
      <c r="D60" s="136"/>
      <c r="E60" s="136"/>
      <c r="F60" s="136" t="s">
        <v>141</v>
      </c>
      <c r="G60" s="136"/>
      <c r="H60">
        <v>18725</v>
      </c>
      <c r="I60">
        <v>24987</v>
      </c>
      <c r="J60">
        <v>29174</v>
      </c>
      <c r="K60">
        <v>33254</v>
      </c>
      <c r="L60">
        <v>30345</v>
      </c>
      <c r="M60">
        <v>24957</v>
      </c>
      <c r="N60">
        <v>51278</v>
      </c>
      <c r="O60">
        <v>51663</v>
      </c>
      <c r="P60">
        <v>46383</v>
      </c>
      <c r="Q60">
        <v>53901</v>
      </c>
      <c r="R60">
        <v>54795</v>
      </c>
      <c r="S60">
        <v>64826</v>
      </c>
      <c r="T60">
        <v>63919</v>
      </c>
      <c r="U60">
        <v>69806</v>
      </c>
      <c r="V60">
        <v>73293</v>
      </c>
      <c r="W60">
        <v>74788</v>
      </c>
      <c r="X60">
        <v>75435</v>
      </c>
      <c r="Y60">
        <v>79880</v>
      </c>
      <c r="Z60">
        <v>89304</v>
      </c>
    </row>
    <row r="61" spans="2:26" ht="45" customHeight="1" x14ac:dyDescent="0.25">
      <c r="B61" s="144"/>
      <c r="C61" s="144"/>
      <c r="D61" s="136"/>
      <c r="E61" s="136"/>
      <c r="F61" s="136" t="s">
        <v>142</v>
      </c>
      <c r="G61" s="136"/>
      <c r="H61">
        <v>12080</v>
      </c>
      <c r="I61">
        <v>8141</v>
      </c>
      <c r="J61">
        <v>10199</v>
      </c>
      <c r="K61">
        <v>9105</v>
      </c>
      <c r="L61">
        <v>8161</v>
      </c>
      <c r="M61">
        <v>13533</v>
      </c>
      <c r="N61">
        <v>6664</v>
      </c>
      <c r="O61">
        <v>8143</v>
      </c>
      <c r="P61">
        <v>9235</v>
      </c>
      <c r="Q61">
        <v>8782</v>
      </c>
      <c r="R61">
        <v>10219</v>
      </c>
      <c r="S61">
        <v>9649</v>
      </c>
      <c r="T61">
        <v>5955</v>
      </c>
      <c r="U61">
        <v>7332</v>
      </c>
      <c r="V61">
        <v>10503</v>
      </c>
      <c r="W61">
        <v>9046</v>
      </c>
      <c r="X61">
        <v>11742</v>
      </c>
      <c r="Y61">
        <v>15336</v>
      </c>
      <c r="Z61">
        <v>6452</v>
      </c>
    </row>
    <row r="62" spans="2:26" ht="45" customHeight="1" x14ac:dyDescent="0.25">
      <c r="B62" s="144"/>
      <c r="C62" s="144"/>
      <c r="D62" s="136"/>
      <c r="E62" s="136"/>
      <c r="F62" s="136" t="s">
        <v>143</v>
      </c>
      <c r="G62" s="136"/>
      <c r="H62">
        <v>46172</v>
      </c>
      <c r="I62">
        <v>44106</v>
      </c>
      <c r="J62">
        <v>39761</v>
      </c>
      <c r="K62">
        <v>42392</v>
      </c>
      <c r="L62">
        <v>39177</v>
      </c>
      <c r="M62">
        <v>37971</v>
      </c>
      <c r="N62">
        <v>34078</v>
      </c>
      <c r="O62">
        <v>31149</v>
      </c>
      <c r="P62">
        <v>28289</v>
      </c>
      <c r="Q62">
        <v>24995</v>
      </c>
      <c r="R62">
        <v>25797</v>
      </c>
      <c r="S62">
        <v>33827</v>
      </c>
      <c r="T62">
        <v>37901</v>
      </c>
      <c r="U62">
        <v>36048</v>
      </c>
      <c r="V62">
        <v>40051</v>
      </c>
      <c r="W62">
        <v>33125</v>
      </c>
      <c r="X62">
        <v>44291</v>
      </c>
      <c r="Y62">
        <v>43835</v>
      </c>
      <c r="Z62">
        <v>43222</v>
      </c>
    </row>
    <row r="63" spans="2:26" ht="45" customHeight="1" x14ac:dyDescent="0.25">
      <c r="B63" s="144"/>
      <c r="C63" s="144"/>
      <c r="D63" s="136"/>
      <c r="E63" s="136"/>
      <c r="F63" s="136" t="s">
        <v>144</v>
      </c>
      <c r="G63" s="136"/>
      <c r="H63">
        <v>23541</v>
      </c>
      <c r="I63">
        <v>20649</v>
      </c>
      <c r="J63">
        <v>28088</v>
      </c>
      <c r="K63">
        <v>37088</v>
      </c>
      <c r="L63">
        <v>27442</v>
      </c>
      <c r="M63">
        <v>17792</v>
      </c>
      <c r="N63">
        <v>21121</v>
      </c>
      <c r="O63">
        <v>17121</v>
      </c>
      <c r="P63">
        <v>16907</v>
      </c>
      <c r="Q63">
        <v>25296</v>
      </c>
      <c r="R63">
        <v>26957</v>
      </c>
      <c r="S63">
        <v>26058</v>
      </c>
      <c r="T63">
        <v>34411</v>
      </c>
      <c r="U63">
        <v>35395</v>
      </c>
      <c r="V63">
        <v>33217</v>
      </c>
      <c r="W63">
        <v>36014</v>
      </c>
      <c r="X63">
        <v>35019</v>
      </c>
      <c r="Y63">
        <v>42803</v>
      </c>
      <c r="Z63">
        <v>49675</v>
      </c>
    </row>
    <row r="64" spans="2:26" ht="45" customHeight="1" x14ac:dyDescent="0.25">
      <c r="B64" s="144"/>
      <c r="C64" s="144"/>
      <c r="D64" s="136"/>
      <c r="E64" s="136"/>
      <c r="F64" s="136" t="s">
        <v>145</v>
      </c>
      <c r="G64" s="136"/>
      <c r="H64">
        <v>27567</v>
      </c>
      <c r="I64">
        <v>36554</v>
      </c>
      <c r="J64">
        <v>38145</v>
      </c>
      <c r="K64">
        <v>41706</v>
      </c>
      <c r="L64">
        <v>41250</v>
      </c>
      <c r="M64">
        <v>30312</v>
      </c>
      <c r="N64">
        <v>35192</v>
      </c>
      <c r="O64">
        <v>28593</v>
      </c>
      <c r="P64">
        <v>33427</v>
      </c>
      <c r="Q64">
        <v>37766</v>
      </c>
      <c r="R64">
        <v>41842</v>
      </c>
      <c r="S64">
        <v>46115</v>
      </c>
      <c r="T64">
        <v>38373</v>
      </c>
      <c r="U64">
        <v>42129</v>
      </c>
      <c r="V64">
        <v>58253</v>
      </c>
      <c r="W64">
        <v>43007</v>
      </c>
      <c r="X64">
        <v>47391</v>
      </c>
      <c r="Y64">
        <v>62183</v>
      </c>
      <c r="Z64">
        <v>66887</v>
      </c>
    </row>
    <row r="65" spans="1:26" ht="45" customHeight="1" x14ac:dyDescent="0.25">
      <c r="B65" s="144"/>
      <c r="C65" s="144"/>
      <c r="D65" s="138" t="s">
        <v>111</v>
      </c>
      <c r="E65" s="138"/>
      <c r="F65" s="136" t="s">
        <v>136</v>
      </c>
      <c r="G65" s="136"/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</row>
    <row r="66" spans="1:26" ht="45" customHeight="1" x14ac:dyDescent="0.25">
      <c r="B66" s="144"/>
      <c r="C66" s="144"/>
      <c r="D66" s="136"/>
      <c r="E66" s="136"/>
      <c r="F66" s="136" t="s">
        <v>137</v>
      </c>
      <c r="G66" s="136"/>
      <c r="H66">
        <v>1948</v>
      </c>
      <c r="I66">
        <v>1887</v>
      </c>
      <c r="J66">
        <v>2725</v>
      </c>
      <c r="K66">
        <v>2367</v>
      </c>
      <c r="L66">
        <v>2399</v>
      </c>
      <c r="M66">
        <v>3190</v>
      </c>
      <c r="N66">
        <v>1374</v>
      </c>
      <c r="O66">
        <v>1171</v>
      </c>
      <c r="P66">
        <v>2874</v>
      </c>
      <c r="Q66">
        <v>2433</v>
      </c>
      <c r="R66">
        <v>1340</v>
      </c>
      <c r="S66">
        <v>2741</v>
      </c>
      <c r="T66">
        <v>1445</v>
      </c>
      <c r="U66">
        <v>2063</v>
      </c>
      <c r="V66">
        <v>2339</v>
      </c>
      <c r="W66">
        <v>3945</v>
      </c>
      <c r="X66">
        <v>5132</v>
      </c>
      <c r="Y66">
        <v>4806</v>
      </c>
      <c r="Z66">
        <v>3939</v>
      </c>
    </row>
    <row r="67" spans="1:26" ht="45" customHeight="1" x14ac:dyDescent="0.25">
      <c r="B67" s="144"/>
      <c r="C67" s="144"/>
      <c r="D67" s="136"/>
      <c r="E67" s="136"/>
      <c r="F67" s="136" t="s">
        <v>138</v>
      </c>
      <c r="G67" s="136"/>
      <c r="H67">
        <v>1501</v>
      </c>
      <c r="I67">
        <v>2545</v>
      </c>
      <c r="J67">
        <v>3127</v>
      </c>
      <c r="K67">
        <v>3096</v>
      </c>
      <c r="L67">
        <v>3527</v>
      </c>
      <c r="M67">
        <v>2269</v>
      </c>
      <c r="N67">
        <v>1973</v>
      </c>
      <c r="O67">
        <v>3593</v>
      </c>
      <c r="P67">
        <v>4864</v>
      </c>
      <c r="Q67">
        <v>2470</v>
      </c>
      <c r="R67">
        <v>1338</v>
      </c>
      <c r="S67">
        <v>2904</v>
      </c>
      <c r="T67">
        <v>2766</v>
      </c>
      <c r="U67">
        <v>5163</v>
      </c>
      <c r="V67">
        <v>4823</v>
      </c>
      <c r="W67">
        <v>9111</v>
      </c>
      <c r="X67">
        <v>6738</v>
      </c>
      <c r="Y67">
        <v>5629</v>
      </c>
      <c r="Z67">
        <v>9995</v>
      </c>
    </row>
    <row r="68" spans="1:26" ht="45" customHeight="1" x14ac:dyDescent="0.25">
      <c r="B68" s="144"/>
      <c r="C68" s="144"/>
      <c r="D68" s="136"/>
      <c r="E68" s="136"/>
      <c r="F68" s="136" t="s">
        <v>139</v>
      </c>
      <c r="G68" s="136"/>
      <c r="H68">
        <v>1405</v>
      </c>
      <c r="I68">
        <v>974</v>
      </c>
      <c r="J68">
        <v>0</v>
      </c>
      <c r="K68">
        <v>1079</v>
      </c>
      <c r="L68">
        <v>1584</v>
      </c>
      <c r="M68">
        <v>1604</v>
      </c>
      <c r="N68">
        <v>320</v>
      </c>
      <c r="O68">
        <v>780</v>
      </c>
      <c r="P68">
        <v>358</v>
      </c>
      <c r="Q68">
        <v>582</v>
      </c>
      <c r="R68">
        <v>1078</v>
      </c>
      <c r="S68">
        <v>3673</v>
      </c>
      <c r="T68">
        <v>2620</v>
      </c>
      <c r="U68">
        <v>3678</v>
      </c>
      <c r="V68">
        <v>3550</v>
      </c>
      <c r="W68">
        <v>2979</v>
      </c>
      <c r="X68">
        <v>4562</v>
      </c>
      <c r="Y68">
        <v>3354</v>
      </c>
      <c r="Z68">
        <v>2508</v>
      </c>
    </row>
    <row r="69" spans="1:26" ht="45" customHeight="1" x14ac:dyDescent="0.25">
      <c r="B69" s="144"/>
      <c r="C69" s="144"/>
      <c r="D69" s="136"/>
      <c r="E69" s="136"/>
      <c r="F69" s="136" t="s">
        <v>140</v>
      </c>
      <c r="G69" s="136"/>
      <c r="H69">
        <v>0</v>
      </c>
      <c r="I69">
        <v>362</v>
      </c>
      <c r="J69">
        <v>635</v>
      </c>
      <c r="K69">
        <v>0</v>
      </c>
      <c r="L69">
        <v>659</v>
      </c>
      <c r="M69">
        <v>276</v>
      </c>
      <c r="N69">
        <v>626</v>
      </c>
      <c r="O69">
        <v>383</v>
      </c>
      <c r="P69">
        <v>384</v>
      </c>
      <c r="Q69">
        <v>0</v>
      </c>
      <c r="R69">
        <v>219</v>
      </c>
      <c r="S69">
        <v>0</v>
      </c>
      <c r="T69">
        <v>0</v>
      </c>
      <c r="U69">
        <v>892</v>
      </c>
      <c r="V69">
        <v>703</v>
      </c>
      <c r="W69">
        <v>545</v>
      </c>
      <c r="X69">
        <v>1129</v>
      </c>
      <c r="Y69">
        <v>767</v>
      </c>
      <c r="Z69">
        <v>865</v>
      </c>
    </row>
    <row r="70" spans="1:26" ht="45" customHeight="1" x14ac:dyDescent="0.25">
      <c r="B70" s="144"/>
      <c r="C70" s="144"/>
      <c r="D70" s="136"/>
      <c r="E70" s="136"/>
      <c r="F70" s="136" t="s">
        <v>141</v>
      </c>
      <c r="G70" s="136"/>
      <c r="H70">
        <v>377</v>
      </c>
      <c r="I70">
        <v>1177</v>
      </c>
      <c r="J70">
        <v>698</v>
      </c>
      <c r="K70">
        <v>961</v>
      </c>
      <c r="L70">
        <v>1406</v>
      </c>
      <c r="M70">
        <v>1841</v>
      </c>
      <c r="N70">
        <v>1784</v>
      </c>
      <c r="O70">
        <v>3778</v>
      </c>
      <c r="P70">
        <v>4215</v>
      </c>
      <c r="Q70">
        <v>6715</v>
      </c>
      <c r="R70">
        <v>4186</v>
      </c>
      <c r="S70">
        <v>5893</v>
      </c>
      <c r="T70">
        <v>4786</v>
      </c>
      <c r="U70">
        <v>3317</v>
      </c>
      <c r="V70">
        <v>4165</v>
      </c>
      <c r="W70">
        <v>7048</v>
      </c>
      <c r="X70">
        <v>4750</v>
      </c>
      <c r="Y70">
        <v>4162</v>
      </c>
      <c r="Z70">
        <v>1888</v>
      </c>
    </row>
    <row r="71" spans="1:26" ht="45" customHeight="1" x14ac:dyDescent="0.25">
      <c r="B71" s="144"/>
      <c r="C71" s="144"/>
      <c r="D71" s="136"/>
      <c r="E71" s="136"/>
      <c r="F71" s="136" t="s">
        <v>142</v>
      </c>
      <c r="G71" s="136"/>
      <c r="H71">
        <v>3094</v>
      </c>
      <c r="I71">
        <v>1193</v>
      </c>
      <c r="J71">
        <v>3211</v>
      </c>
      <c r="K71">
        <v>3305</v>
      </c>
      <c r="L71">
        <v>1237</v>
      </c>
      <c r="M71">
        <v>600</v>
      </c>
      <c r="N71">
        <v>1734</v>
      </c>
      <c r="O71">
        <v>1892</v>
      </c>
      <c r="P71">
        <v>1162</v>
      </c>
      <c r="Q71">
        <v>1471</v>
      </c>
      <c r="R71">
        <v>693</v>
      </c>
      <c r="S71">
        <v>472</v>
      </c>
      <c r="T71">
        <v>195</v>
      </c>
      <c r="U71">
        <v>196</v>
      </c>
      <c r="V71">
        <v>200</v>
      </c>
      <c r="W71">
        <v>975</v>
      </c>
      <c r="X71">
        <v>1379</v>
      </c>
      <c r="Y71">
        <v>1545</v>
      </c>
      <c r="Z71">
        <v>2109</v>
      </c>
    </row>
    <row r="72" spans="1:26" ht="45" customHeight="1" x14ac:dyDescent="0.25">
      <c r="B72" s="144"/>
      <c r="C72" s="144"/>
      <c r="D72" s="136"/>
      <c r="E72" s="136"/>
      <c r="F72" s="136" t="s">
        <v>143</v>
      </c>
      <c r="G72" s="136"/>
      <c r="H72">
        <v>462</v>
      </c>
      <c r="I72">
        <v>3682</v>
      </c>
      <c r="J72">
        <v>1564</v>
      </c>
      <c r="K72">
        <v>1846</v>
      </c>
      <c r="L72">
        <v>706</v>
      </c>
      <c r="M72">
        <v>504</v>
      </c>
      <c r="N72">
        <v>888</v>
      </c>
      <c r="O72">
        <v>484</v>
      </c>
      <c r="P72">
        <v>369</v>
      </c>
      <c r="Q72">
        <v>307</v>
      </c>
      <c r="R72">
        <v>760</v>
      </c>
      <c r="S72">
        <v>311</v>
      </c>
      <c r="T72">
        <v>552</v>
      </c>
      <c r="U72">
        <v>1464</v>
      </c>
      <c r="V72">
        <v>986</v>
      </c>
      <c r="W72">
        <v>1744</v>
      </c>
      <c r="X72">
        <v>924</v>
      </c>
      <c r="Y72">
        <v>3091</v>
      </c>
      <c r="Z72">
        <v>3148</v>
      </c>
    </row>
    <row r="73" spans="1:26" ht="45" customHeight="1" x14ac:dyDescent="0.25">
      <c r="B73" s="144"/>
      <c r="C73" s="144"/>
      <c r="D73" s="136"/>
      <c r="E73" s="136"/>
      <c r="F73" s="136" t="s">
        <v>144</v>
      </c>
      <c r="G73" s="136"/>
      <c r="H73">
        <v>117</v>
      </c>
      <c r="I73">
        <v>161</v>
      </c>
      <c r="J73">
        <v>489</v>
      </c>
      <c r="K73">
        <v>1353</v>
      </c>
      <c r="L73">
        <v>134</v>
      </c>
      <c r="M73">
        <v>398</v>
      </c>
      <c r="N73">
        <v>131</v>
      </c>
      <c r="O73">
        <v>0</v>
      </c>
      <c r="P73">
        <v>540</v>
      </c>
      <c r="Q73">
        <v>396</v>
      </c>
      <c r="R73">
        <v>272</v>
      </c>
      <c r="S73">
        <v>0</v>
      </c>
      <c r="T73">
        <v>552</v>
      </c>
      <c r="U73">
        <v>1050</v>
      </c>
      <c r="V73">
        <v>295</v>
      </c>
      <c r="W73">
        <v>0</v>
      </c>
      <c r="X73">
        <v>664</v>
      </c>
      <c r="Y73">
        <v>1864</v>
      </c>
      <c r="Z73">
        <v>1296</v>
      </c>
    </row>
    <row r="74" spans="1:26" ht="45" customHeight="1" x14ac:dyDescent="0.25">
      <c r="B74" s="144"/>
      <c r="C74" s="144"/>
      <c r="D74" s="136"/>
      <c r="E74" s="136"/>
      <c r="F74" s="136" t="s">
        <v>145</v>
      </c>
      <c r="G74" s="136"/>
      <c r="H74">
        <v>2433</v>
      </c>
      <c r="I74">
        <v>1622</v>
      </c>
      <c r="J74">
        <v>1649</v>
      </c>
      <c r="K74">
        <v>1826</v>
      </c>
      <c r="L74">
        <v>2155</v>
      </c>
      <c r="M74">
        <v>0</v>
      </c>
      <c r="N74">
        <v>1485</v>
      </c>
      <c r="O74">
        <v>987</v>
      </c>
      <c r="P74">
        <v>1208</v>
      </c>
      <c r="Q74">
        <v>525</v>
      </c>
      <c r="R74">
        <v>1769</v>
      </c>
      <c r="S74">
        <v>5371</v>
      </c>
      <c r="T74">
        <v>3108</v>
      </c>
      <c r="U74">
        <v>2294</v>
      </c>
      <c r="V74">
        <v>1885</v>
      </c>
      <c r="W74">
        <v>2785</v>
      </c>
      <c r="X74">
        <v>4146</v>
      </c>
      <c r="Y74">
        <v>4988</v>
      </c>
      <c r="Z74">
        <v>4505</v>
      </c>
    </row>
    <row r="76" spans="1:26" s="29" customFormat="1" x14ac:dyDescent="0.25"/>
    <row r="79" spans="1:26" x14ac:dyDescent="0.25">
      <c r="A79" s="3" t="s">
        <v>148</v>
      </c>
      <c r="B79" s="4" t="s">
        <v>149</v>
      </c>
    </row>
    <row r="81" spans="2:51" x14ac:dyDescent="0.25">
      <c r="H81" s="34">
        <v>2005</v>
      </c>
      <c r="I81" s="35">
        <v>2006</v>
      </c>
      <c r="J81" s="35">
        <v>2007</v>
      </c>
      <c r="K81" s="35">
        <v>2008</v>
      </c>
      <c r="L81" s="35">
        <v>2009</v>
      </c>
      <c r="M81" s="35">
        <v>2010</v>
      </c>
      <c r="N81" s="35">
        <v>2011</v>
      </c>
      <c r="O81" s="35">
        <v>2012</v>
      </c>
      <c r="P81" s="35">
        <v>2013</v>
      </c>
      <c r="Q81" s="35">
        <v>2014</v>
      </c>
      <c r="R81" s="35">
        <v>2015</v>
      </c>
      <c r="S81" s="35">
        <v>2016</v>
      </c>
      <c r="T81" s="35">
        <v>2017</v>
      </c>
      <c r="U81" s="35">
        <v>2018</v>
      </c>
      <c r="V81" s="35">
        <v>2019</v>
      </c>
      <c r="W81" s="35">
        <v>2020</v>
      </c>
      <c r="X81" s="35">
        <v>2021</v>
      </c>
      <c r="Y81" s="35">
        <v>2022</v>
      </c>
      <c r="Z81" s="35">
        <v>2023</v>
      </c>
    </row>
    <row r="82" spans="2:51" ht="45" customHeight="1" x14ac:dyDescent="0.25">
      <c r="B82" s="140" t="s">
        <v>10</v>
      </c>
      <c r="C82" s="140"/>
      <c r="D82" s="136" t="s">
        <v>55</v>
      </c>
      <c r="E82" s="136"/>
      <c r="F82" s="136" t="s">
        <v>136</v>
      </c>
      <c r="G82" s="136"/>
      <c r="H82">
        <v>1785</v>
      </c>
      <c r="I82">
        <v>2226</v>
      </c>
      <c r="J82">
        <v>2303</v>
      </c>
      <c r="K82">
        <v>1333</v>
      </c>
      <c r="L82">
        <v>3364</v>
      </c>
      <c r="M82">
        <v>3016</v>
      </c>
      <c r="N82">
        <v>1489</v>
      </c>
      <c r="O82">
        <v>2465</v>
      </c>
      <c r="P82">
        <v>2796</v>
      </c>
      <c r="Q82">
        <v>1555</v>
      </c>
      <c r="R82">
        <v>2209</v>
      </c>
      <c r="S82">
        <v>500</v>
      </c>
      <c r="T82">
        <v>838</v>
      </c>
      <c r="U82">
        <v>472</v>
      </c>
      <c r="V82">
        <v>733</v>
      </c>
      <c r="W82">
        <v>620</v>
      </c>
      <c r="X82">
        <v>2378</v>
      </c>
      <c r="Y82">
        <v>0</v>
      </c>
      <c r="Z82">
        <v>1462</v>
      </c>
    </row>
    <row r="83" spans="2:51" ht="45" customHeight="1" x14ac:dyDescent="0.25">
      <c r="B83" s="140"/>
      <c r="C83" s="140"/>
      <c r="D83" s="136"/>
      <c r="E83" s="136"/>
      <c r="F83" s="136" t="s">
        <v>137</v>
      </c>
      <c r="G83" s="136"/>
      <c r="H83">
        <v>72969</v>
      </c>
      <c r="I83">
        <v>77354</v>
      </c>
      <c r="J83">
        <v>68333</v>
      </c>
      <c r="K83">
        <v>65634</v>
      </c>
      <c r="L83">
        <v>61939</v>
      </c>
      <c r="M83">
        <v>58075</v>
      </c>
      <c r="N83">
        <v>27684</v>
      </c>
      <c r="O83">
        <v>19302</v>
      </c>
      <c r="P83">
        <v>15825</v>
      </c>
      <c r="Q83">
        <v>10906</v>
      </c>
      <c r="R83">
        <v>17944</v>
      </c>
      <c r="S83">
        <v>13737</v>
      </c>
      <c r="T83">
        <v>13981</v>
      </c>
      <c r="U83">
        <v>14165</v>
      </c>
      <c r="V83">
        <v>12705</v>
      </c>
      <c r="W83">
        <v>20091</v>
      </c>
      <c r="X83">
        <v>15488</v>
      </c>
      <c r="Y83">
        <v>16563</v>
      </c>
      <c r="Z83">
        <v>12366</v>
      </c>
    </row>
    <row r="84" spans="2:51" ht="45" customHeight="1" x14ac:dyDescent="0.25">
      <c r="B84" s="140"/>
      <c r="C84" s="140"/>
      <c r="D84" s="136"/>
      <c r="E84" s="136"/>
      <c r="F84" s="136" t="s">
        <v>138</v>
      </c>
      <c r="G84" s="136"/>
      <c r="H84">
        <v>1085</v>
      </c>
      <c r="I84">
        <v>1523</v>
      </c>
      <c r="J84">
        <v>2468</v>
      </c>
      <c r="K84">
        <v>3214</v>
      </c>
      <c r="L84">
        <v>2777</v>
      </c>
      <c r="M84">
        <v>1821</v>
      </c>
      <c r="N84">
        <v>509</v>
      </c>
      <c r="O84">
        <v>1962</v>
      </c>
      <c r="P84">
        <v>702</v>
      </c>
      <c r="Q84">
        <v>573</v>
      </c>
      <c r="R84">
        <v>1121</v>
      </c>
      <c r="S84">
        <v>942</v>
      </c>
      <c r="T84">
        <v>900</v>
      </c>
      <c r="U84">
        <v>1567</v>
      </c>
      <c r="V84">
        <v>655</v>
      </c>
      <c r="W84">
        <v>997</v>
      </c>
      <c r="X84">
        <v>745</v>
      </c>
      <c r="Y84">
        <v>2161</v>
      </c>
      <c r="Z84">
        <v>4269</v>
      </c>
    </row>
    <row r="85" spans="2:51" ht="45" customHeight="1" x14ac:dyDescent="0.25">
      <c r="B85" s="140"/>
      <c r="C85" s="140"/>
      <c r="D85" s="136"/>
      <c r="E85" s="136"/>
      <c r="F85" s="136" t="s">
        <v>139</v>
      </c>
      <c r="G85" s="136"/>
      <c r="H85">
        <v>38656</v>
      </c>
      <c r="I85">
        <v>41634</v>
      </c>
      <c r="J85">
        <v>45089</v>
      </c>
      <c r="K85">
        <v>38435</v>
      </c>
      <c r="L85">
        <v>38293</v>
      </c>
      <c r="M85">
        <v>34421</v>
      </c>
      <c r="N85">
        <v>37667</v>
      </c>
      <c r="O85">
        <v>34958</v>
      </c>
      <c r="P85">
        <v>30383</v>
      </c>
      <c r="Q85">
        <v>31839</v>
      </c>
      <c r="R85">
        <v>31976</v>
      </c>
      <c r="S85">
        <v>39137</v>
      </c>
      <c r="T85">
        <v>37612</v>
      </c>
      <c r="U85">
        <v>39171</v>
      </c>
      <c r="V85">
        <v>41359</v>
      </c>
      <c r="W85">
        <v>35392</v>
      </c>
      <c r="X85">
        <v>25889</v>
      </c>
      <c r="Y85">
        <v>38017</v>
      </c>
      <c r="Z85">
        <v>33113</v>
      </c>
    </row>
    <row r="86" spans="2:51" ht="45" customHeight="1" x14ac:dyDescent="0.25">
      <c r="B86" s="140"/>
      <c r="C86" s="140"/>
      <c r="D86" s="136"/>
      <c r="E86" s="136"/>
      <c r="F86" s="136" t="s">
        <v>140</v>
      </c>
      <c r="G86" s="136"/>
      <c r="H86">
        <v>51283</v>
      </c>
      <c r="I86">
        <v>59747</v>
      </c>
      <c r="J86">
        <v>52583</v>
      </c>
      <c r="K86">
        <v>47028</v>
      </c>
      <c r="L86">
        <v>44887</v>
      </c>
      <c r="M86">
        <v>38382</v>
      </c>
      <c r="N86">
        <v>37890</v>
      </c>
      <c r="O86">
        <v>36364</v>
      </c>
      <c r="P86">
        <v>32233</v>
      </c>
      <c r="Q86">
        <v>25903</v>
      </c>
      <c r="R86">
        <v>29099</v>
      </c>
      <c r="S86">
        <v>24512</v>
      </c>
      <c r="T86">
        <v>33426</v>
      </c>
      <c r="U86">
        <v>30464</v>
      </c>
      <c r="V86">
        <v>28791</v>
      </c>
      <c r="W86">
        <v>26639</v>
      </c>
      <c r="X86">
        <v>26920</v>
      </c>
      <c r="Y86">
        <v>27786</v>
      </c>
      <c r="Z86">
        <v>23493</v>
      </c>
    </row>
    <row r="87" spans="2:51" ht="45" customHeight="1" x14ac:dyDescent="0.25">
      <c r="B87" s="140"/>
      <c r="C87" s="140"/>
      <c r="D87" s="136"/>
      <c r="E87" s="136"/>
      <c r="F87" s="136" t="s">
        <v>141</v>
      </c>
      <c r="G87" s="136"/>
      <c r="H87">
        <v>131251</v>
      </c>
      <c r="I87">
        <v>146593</v>
      </c>
      <c r="J87">
        <v>173185</v>
      </c>
      <c r="K87">
        <v>163260</v>
      </c>
      <c r="L87">
        <v>161600</v>
      </c>
      <c r="M87">
        <v>148381</v>
      </c>
      <c r="N87">
        <v>197196</v>
      </c>
      <c r="O87">
        <v>182657</v>
      </c>
      <c r="P87">
        <v>179224</v>
      </c>
      <c r="Q87">
        <v>177563</v>
      </c>
      <c r="R87">
        <v>174786</v>
      </c>
      <c r="S87">
        <v>191172</v>
      </c>
      <c r="T87">
        <v>188157</v>
      </c>
      <c r="U87">
        <v>179839</v>
      </c>
      <c r="V87">
        <v>188640</v>
      </c>
      <c r="W87">
        <v>165794</v>
      </c>
      <c r="X87">
        <v>175252</v>
      </c>
      <c r="Y87">
        <v>194500</v>
      </c>
      <c r="Z87">
        <v>187127</v>
      </c>
      <c r="AV87" s="27"/>
      <c r="AW87" s="27"/>
      <c r="AX87" s="27"/>
      <c r="AY87" s="27"/>
    </row>
    <row r="88" spans="2:51" ht="45" customHeight="1" x14ac:dyDescent="0.25">
      <c r="B88" s="140"/>
      <c r="C88" s="140"/>
      <c r="D88" s="136"/>
      <c r="E88" s="136"/>
      <c r="F88" s="136" t="s">
        <v>142</v>
      </c>
      <c r="G88" s="136"/>
      <c r="H88">
        <v>37811</v>
      </c>
      <c r="I88">
        <v>27749</v>
      </c>
      <c r="J88">
        <v>32527</v>
      </c>
      <c r="K88">
        <v>29073</v>
      </c>
      <c r="L88">
        <v>27764</v>
      </c>
      <c r="M88">
        <v>29296</v>
      </c>
      <c r="N88">
        <v>26345</v>
      </c>
      <c r="O88">
        <v>21232</v>
      </c>
      <c r="P88">
        <v>27014</v>
      </c>
      <c r="Q88">
        <v>27367</v>
      </c>
      <c r="R88">
        <v>28820</v>
      </c>
      <c r="S88">
        <v>24252</v>
      </c>
      <c r="T88">
        <v>22388</v>
      </c>
      <c r="U88">
        <v>24772</v>
      </c>
      <c r="V88">
        <v>23368</v>
      </c>
      <c r="W88">
        <v>20434</v>
      </c>
      <c r="X88">
        <v>17838</v>
      </c>
      <c r="Y88">
        <v>23994</v>
      </c>
      <c r="Z88">
        <v>18015</v>
      </c>
      <c r="AU88" s="27"/>
      <c r="AX88" s="27"/>
      <c r="AY88" s="27"/>
    </row>
    <row r="89" spans="2:51" ht="45" customHeight="1" x14ac:dyDescent="0.25">
      <c r="B89" s="140"/>
      <c r="C89" s="140"/>
      <c r="D89" s="136"/>
      <c r="E89" s="136"/>
      <c r="F89" s="136" t="s">
        <v>143</v>
      </c>
      <c r="G89" s="136"/>
      <c r="H89">
        <v>258328</v>
      </c>
      <c r="I89">
        <v>256117</v>
      </c>
      <c r="J89">
        <v>258263</v>
      </c>
      <c r="K89">
        <v>247453</v>
      </c>
      <c r="L89">
        <v>178828</v>
      </c>
      <c r="M89">
        <v>160893</v>
      </c>
      <c r="N89">
        <v>144745</v>
      </c>
      <c r="O89">
        <v>132303</v>
      </c>
      <c r="P89">
        <v>121399</v>
      </c>
      <c r="Q89">
        <v>110185</v>
      </c>
      <c r="R89">
        <v>115407</v>
      </c>
      <c r="S89">
        <v>106187</v>
      </c>
      <c r="T89">
        <v>127860</v>
      </c>
      <c r="U89">
        <v>131778</v>
      </c>
      <c r="V89">
        <v>117435</v>
      </c>
      <c r="W89">
        <v>103628</v>
      </c>
      <c r="X89">
        <v>123598</v>
      </c>
      <c r="Y89">
        <v>105020</v>
      </c>
      <c r="Z89">
        <v>135655</v>
      </c>
      <c r="AU89" s="27"/>
      <c r="AX89" s="27"/>
      <c r="AY89" s="27"/>
    </row>
    <row r="90" spans="2:51" ht="45" customHeight="1" x14ac:dyDescent="0.25">
      <c r="B90" s="140"/>
      <c r="C90" s="140"/>
      <c r="D90" s="136"/>
      <c r="E90" s="136"/>
      <c r="F90" s="136" t="s">
        <v>144</v>
      </c>
      <c r="G90" s="136"/>
      <c r="H90">
        <v>160223</v>
      </c>
      <c r="I90">
        <v>173936</v>
      </c>
      <c r="J90">
        <v>177988</v>
      </c>
      <c r="K90">
        <v>192924</v>
      </c>
      <c r="L90">
        <v>144340</v>
      </c>
      <c r="M90">
        <v>143763</v>
      </c>
      <c r="N90">
        <v>138563</v>
      </c>
      <c r="O90">
        <v>124577</v>
      </c>
      <c r="P90">
        <v>99619</v>
      </c>
      <c r="Q90">
        <v>110498</v>
      </c>
      <c r="R90">
        <v>116313</v>
      </c>
      <c r="S90">
        <v>120214</v>
      </c>
      <c r="T90">
        <v>142411</v>
      </c>
      <c r="U90">
        <v>135432</v>
      </c>
      <c r="V90">
        <v>127550</v>
      </c>
      <c r="W90">
        <v>111506</v>
      </c>
      <c r="X90">
        <v>110866</v>
      </c>
      <c r="Y90">
        <v>157773</v>
      </c>
      <c r="Z90">
        <v>145791</v>
      </c>
      <c r="AU90" s="27"/>
      <c r="AX90" s="27"/>
      <c r="AY90" s="27"/>
    </row>
    <row r="91" spans="2:51" ht="45" customHeight="1" x14ac:dyDescent="0.25">
      <c r="B91" s="140"/>
      <c r="C91" s="140"/>
      <c r="D91" s="136"/>
      <c r="E91" s="136"/>
      <c r="F91" s="136" t="s">
        <v>145</v>
      </c>
      <c r="G91" s="136"/>
      <c r="H91">
        <v>217745</v>
      </c>
      <c r="I91">
        <v>231345</v>
      </c>
      <c r="J91">
        <v>235500</v>
      </c>
      <c r="K91">
        <v>220278</v>
      </c>
      <c r="L91">
        <v>217279</v>
      </c>
      <c r="M91">
        <v>183329</v>
      </c>
      <c r="N91">
        <v>179861</v>
      </c>
      <c r="O91">
        <v>172758</v>
      </c>
      <c r="P91">
        <v>177412</v>
      </c>
      <c r="Q91">
        <v>172636</v>
      </c>
      <c r="R91">
        <v>179122</v>
      </c>
      <c r="S91">
        <v>176313</v>
      </c>
      <c r="T91">
        <v>159236</v>
      </c>
      <c r="U91">
        <v>165799</v>
      </c>
      <c r="V91">
        <v>162797</v>
      </c>
      <c r="W91">
        <v>148990</v>
      </c>
      <c r="X91">
        <v>136542</v>
      </c>
      <c r="Y91">
        <v>191050</v>
      </c>
      <c r="Z91">
        <v>174659</v>
      </c>
      <c r="AU91" s="27"/>
      <c r="AX91" s="27"/>
      <c r="AY91" s="27"/>
    </row>
    <row r="92" spans="2:51" ht="45" customHeight="1" x14ac:dyDescent="0.25">
      <c r="B92" s="140"/>
      <c r="C92" s="140"/>
      <c r="D92" s="136" t="s">
        <v>56</v>
      </c>
      <c r="E92" s="136"/>
      <c r="F92" s="136" t="s">
        <v>136</v>
      </c>
      <c r="G92" s="136"/>
      <c r="H92">
        <v>260993</v>
      </c>
      <c r="I92">
        <v>262376</v>
      </c>
      <c r="J92">
        <v>278418</v>
      </c>
      <c r="K92">
        <v>280228</v>
      </c>
      <c r="L92">
        <v>355605</v>
      </c>
      <c r="M92">
        <v>368043</v>
      </c>
      <c r="N92">
        <v>416090</v>
      </c>
      <c r="O92">
        <v>413041</v>
      </c>
      <c r="P92">
        <v>423195</v>
      </c>
      <c r="Q92">
        <v>426690</v>
      </c>
      <c r="R92">
        <v>395717</v>
      </c>
      <c r="S92">
        <v>405333</v>
      </c>
      <c r="T92">
        <v>418494</v>
      </c>
      <c r="U92">
        <v>385348</v>
      </c>
      <c r="V92">
        <v>394627</v>
      </c>
      <c r="W92">
        <v>494048</v>
      </c>
      <c r="X92">
        <v>502581</v>
      </c>
      <c r="Y92">
        <v>427492</v>
      </c>
      <c r="Z92">
        <v>443856</v>
      </c>
      <c r="AU92" s="27"/>
      <c r="AX92" s="27"/>
      <c r="AY92" s="27"/>
    </row>
    <row r="93" spans="2:51" ht="45" customHeight="1" x14ac:dyDescent="0.25">
      <c r="B93" s="140"/>
      <c r="C93" s="140"/>
      <c r="D93" s="136"/>
      <c r="E93" s="136"/>
      <c r="F93" s="136" t="s">
        <v>137</v>
      </c>
      <c r="G93" s="136"/>
      <c r="H93">
        <v>3528</v>
      </c>
      <c r="I93">
        <v>2874</v>
      </c>
      <c r="J93">
        <v>3431</v>
      </c>
      <c r="K93">
        <v>2001</v>
      </c>
      <c r="L93">
        <v>1675</v>
      </c>
      <c r="M93">
        <v>1456</v>
      </c>
      <c r="N93">
        <v>2535</v>
      </c>
      <c r="O93">
        <v>2640</v>
      </c>
      <c r="P93">
        <v>3388</v>
      </c>
      <c r="Q93">
        <v>4291</v>
      </c>
      <c r="R93">
        <v>3846</v>
      </c>
      <c r="S93">
        <v>1199</v>
      </c>
      <c r="T93">
        <v>1409</v>
      </c>
      <c r="U93">
        <v>1520</v>
      </c>
      <c r="V93">
        <v>2286</v>
      </c>
      <c r="W93">
        <v>3449</v>
      </c>
      <c r="X93">
        <v>3186</v>
      </c>
      <c r="Y93">
        <v>5046</v>
      </c>
      <c r="Z93">
        <v>3145</v>
      </c>
      <c r="AU93" s="27"/>
      <c r="AX93" s="27"/>
      <c r="AY93" s="27"/>
    </row>
    <row r="94" spans="2:51" ht="45" customHeight="1" x14ac:dyDescent="0.25">
      <c r="B94" s="140"/>
      <c r="C94" s="140"/>
      <c r="D94" s="136"/>
      <c r="E94" s="136"/>
      <c r="F94" s="136" t="s">
        <v>138</v>
      </c>
      <c r="G94" s="136"/>
      <c r="H94">
        <v>27228</v>
      </c>
      <c r="I94">
        <v>39631</v>
      </c>
      <c r="J94">
        <v>43296</v>
      </c>
      <c r="K94">
        <v>41596</v>
      </c>
      <c r="L94">
        <v>45094</v>
      </c>
      <c r="M94">
        <v>43834</v>
      </c>
      <c r="N94">
        <v>19522</v>
      </c>
      <c r="O94">
        <v>25202</v>
      </c>
      <c r="P94">
        <v>17295</v>
      </c>
      <c r="Q94">
        <v>16103</v>
      </c>
      <c r="R94">
        <v>20715</v>
      </c>
      <c r="S94">
        <v>15168</v>
      </c>
      <c r="T94">
        <v>17238</v>
      </c>
      <c r="U94">
        <v>17321</v>
      </c>
      <c r="V94">
        <v>19357</v>
      </c>
      <c r="W94">
        <v>16464</v>
      </c>
      <c r="X94">
        <v>17146</v>
      </c>
      <c r="Y94">
        <v>19924</v>
      </c>
      <c r="Z94">
        <v>19055</v>
      </c>
      <c r="AU94" s="27"/>
      <c r="AX94" s="27"/>
      <c r="AY94" s="27"/>
    </row>
    <row r="95" spans="2:51" ht="45" customHeight="1" x14ac:dyDescent="0.25">
      <c r="B95" s="140"/>
      <c r="C95" s="140"/>
      <c r="D95" s="136"/>
      <c r="E95" s="136"/>
      <c r="F95" s="136" t="s">
        <v>139</v>
      </c>
      <c r="G95" s="136"/>
      <c r="H95">
        <v>3285</v>
      </c>
      <c r="I95">
        <v>4153</v>
      </c>
      <c r="J95">
        <v>4555</v>
      </c>
      <c r="K95">
        <v>5941</v>
      </c>
      <c r="L95">
        <v>3719</v>
      </c>
      <c r="M95">
        <v>4081</v>
      </c>
      <c r="N95">
        <v>6272</v>
      </c>
      <c r="O95">
        <v>2941</v>
      </c>
      <c r="P95">
        <v>4799</v>
      </c>
      <c r="Q95">
        <v>3824</v>
      </c>
      <c r="R95">
        <v>2299</v>
      </c>
      <c r="S95">
        <v>6440</v>
      </c>
      <c r="T95">
        <v>11747</v>
      </c>
      <c r="U95">
        <v>10101</v>
      </c>
      <c r="V95">
        <v>5816</v>
      </c>
      <c r="W95">
        <v>9050</v>
      </c>
      <c r="X95">
        <v>5779</v>
      </c>
      <c r="Y95">
        <v>8099</v>
      </c>
      <c r="Z95">
        <v>9452</v>
      </c>
      <c r="AU95" s="27"/>
      <c r="AX95" s="27"/>
      <c r="AY95" s="27"/>
    </row>
    <row r="96" spans="2:51" ht="45" customHeight="1" x14ac:dyDescent="0.25">
      <c r="B96" s="140"/>
      <c r="C96" s="140"/>
      <c r="D96" s="136"/>
      <c r="E96" s="136"/>
      <c r="F96" s="136" t="s">
        <v>140</v>
      </c>
      <c r="G96" s="136"/>
      <c r="H96">
        <v>70800</v>
      </c>
      <c r="I96">
        <v>75743</v>
      </c>
      <c r="J96">
        <v>67433</v>
      </c>
      <c r="K96">
        <v>69557</v>
      </c>
      <c r="L96">
        <v>69530</v>
      </c>
      <c r="M96">
        <v>73358</v>
      </c>
      <c r="N96">
        <v>46471</v>
      </c>
      <c r="O96">
        <v>38879</v>
      </c>
      <c r="P96">
        <v>37166</v>
      </c>
      <c r="Q96">
        <v>47896</v>
      </c>
      <c r="R96">
        <v>63204</v>
      </c>
      <c r="S96">
        <v>60138</v>
      </c>
      <c r="T96">
        <v>56962</v>
      </c>
      <c r="U96">
        <v>53125</v>
      </c>
      <c r="V96">
        <v>53301</v>
      </c>
      <c r="W96">
        <v>57898</v>
      </c>
      <c r="X96">
        <v>59459</v>
      </c>
      <c r="Y96">
        <v>55080</v>
      </c>
      <c r="Z96">
        <v>66583</v>
      </c>
      <c r="AU96" s="27"/>
      <c r="AX96" s="27"/>
      <c r="AY96" s="27"/>
    </row>
    <row r="97" spans="2:50" ht="45" customHeight="1" x14ac:dyDescent="0.25">
      <c r="B97" s="140"/>
      <c r="C97" s="140"/>
      <c r="D97" s="136"/>
      <c r="E97" s="136"/>
      <c r="F97" s="136" t="s">
        <v>141</v>
      </c>
      <c r="G97" s="136"/>
      <c r="H97">
        <v>68710</v>
      </c>
      <c r="I97">
        <v>64993</v>
      </c>
      <c r="J97">
        <v>70449</v>
      </c>
      <c r="K97">
        <v>60717</v>
      </c>
      <c r="L97">
        <v>67840</v>
      </c>
      <c r="M97">
        <v>56153</v>
      </c>
      <c r="N97">
        <v>59820</v>
      </c>
      <c r="O97">
        <v>63010</v>
      </c>
      <c r="P97">
        <v>50779</v>
      </c>
      <c r="Q97">
        <v>61715</v>
      </c>
      <c r="R97">
        <v>58604</v>
      </c>
      <c r="S97">
        <v>61547</v>
      </c>
      <c r="T97">
        <v>56278</v>
      </c>
      <c r="U97">
        <v>67170</v>
      </c>
      <c r="V97">
        <v>57993</v>
      </c>
      <c r="W97">
        <v>65186</v>
      </c>
      <c r="X97">
        <v>61273</v>
      </c>
      <c r="Y97">
        <v>64945</v>
      </c>
      <c r="Z97">
        <v>53676</v>
      </c>
      <c r="AU97" s="27"/>
      <c r="AX97" s="27"/>
    </row>
    <row r="98" spans="2:50" ht="45" customHeight="1" x14ac:dyDescent="0.25">
      <c r="B98" s="140"/>
      <c r="C98" s="140"/>
      <c r="D98" s="136"/>
      <c r="E98" s="136"/>
      <c r="F98" s="136" t="s">
        <v>142</v>
      </c>
      <c r="G98" s="136"/>
      <c r="H98">
        <v>117603</v>
      </c>
      <c r="I98">
        <v>113781</v>
      </c>
      <c r="J98">
        <v>110823</v>
      </c>
      <c r="K98">
        <v>151370</v>
      </c>
      <c r="L98">
        <v>124627</v>
      </c>
      <c r="M98">
        <v>110245</v>
      </c>
      <c r="N98">
        <v>143603</v>
      </c>
      <c r="O98">
        <v>145439</v>
      </c>
      <c r="P98">
        <v>139668</v>
      </c>
      <c r="Q98">
        <v>159432</v>
      </c>
      <c r="R98">
        <v>149241</v>
      </c>
      <c r="S98">
        <v>163384</v>
      </c>
      <c r="T98">
        <v>166199</v>
      </c>
      <c r="U98">
        <v>191735</v>
      </c>
      <c r="V98">
        <v>179031</v>
      </c>
      <c r="W98">
        <v>163997</v>
      </c>
      <c r="X98">
        <v>146442</v>
      </c>
      <c r="Y98">
        <v>160688</v>
      </c>
      <c r="Z98">
        <v>158051</v>
      </c>
    </row>
    <row r="99" spans="2:50" ht="45" customHeight="1" x14ac:dyDescent="0.25">
      <c r="B99" s="140"/>
      <c r="C99" s="140"/>
      <c r="D99" s="136"/>
      <c r="E99" s="136"/>
      <c r="F99" s="136" t="s">
        <v>143</v>
      </c>
      <c r="G99" s="136"/>
      <c r="H99">
        <v>7880</v>
      </c>
      <c r="I99">
        <v>6556</v>
      </c>
      <c r="J99">
        <v>6650</v>
      </c>
      <c r="K99">
        <v>5060</v>
      </c>
      <c r="L99">
        <v>4711</v>
      </c>
      <c r="M99">
        <v>5640</v>
      </c>
      <c r="N99">
        <v>5466</v>
      </c>
      <c r="O99">
        <v>7269</v>
      </c>
      <c r="P99">
        <v>4733</v>
      </c>
      <c r="Q99">
        <v>5471</v>
      </c>
      <c r="R99">
        <v>7124</v>
      </c>
      <c r="S99">
        <v>5051</v>
      </c>
      <c r="T99">
        <v>7732</v>
      </c>
      <c r="U99">
        <v>7775</v>
      </c>
      <c r="V99">
        <v>13570</v>
      </c>
      <c r="W99">
        <v>5771</v>
      </c>
      <c r="X99">
        <v>4840</v>
      </c>
      <c r="Y99">
        <v>8078</v>
      </c>
      <c r="Z99">
        <v>3405</v>
      </c>
    </row>
    <row r="100" spans="2:50" ht="45" customHeight="1" x14ac:dyDescent="0.25">
      <c r="B100" s="140"/>
      <c r="C100" s="140"/>
      <c r="D100" s="136"/>
      <c r="E100" s="136"/>
      <c r="F100" s="136" t="s">
        <v>144</v>
      </c>
      <c r="G100" s="136"/>
      <c r="H100">
        <v>73103</v>
      </c>
      <c r="I100">
        <v>68944</v>
      </c>
      <c r="J100">
        <v>86769</v>
      </c>
      <c r="K100">
        <v>79705</v>
      </c>
      <c r="L100">
        <v>70786</v>
      </c>
      <c r="M100">
        <v>63488</v>
      </c>
      <c r="N100">
        <v>59221</v>
      </c>
      <c r="O100">
        <v>52352</v>
      </c>
      <c r="P100">
        <v>39598</v>
      </c>
      <c r="Q100">
        <v>46412</v>
      </c>
      <c r="R100">
        <v>51969</v>
      </c>
      <c r="S100">
        <v>48242</v>
      </c>
      <c r="T100">
        <v>60623</v>
      </c>
      <c r="U100">
        <v>50378</v>
      </c>
      <c r="V100">
        <v>63019</v>
      </c>
      <c r="W100">
        <v>59755</v>
      </c>
      <c r="X100">
        <v>61656</v>
      </c>
      <c r="Y100">
        <v>66481</v>
      </c>
      <c r="Z100">
        <v>62275</v>
      </c>
    </row>
    <row r="101" spans="2:50" ht="45" customHeight="1" x14ac:dyDescent="0.25">
      <c r="B101" s="140"/>
      <c r="C101" s="140"/>
      <c r="D101" s="136"/>
      <c r="E101" s="136"/>
      <c r="F101" s="136" t="s">
        <v>145</v>
      </c>
      <c r="G101" s="136"/>
      <c r="H101">
        <v>49431</v>
      </c>
      <c r="I101">
        <v>53375</v>
      </c>
      <c r="J101">
        <v>53176</v>
      </c>
      <c r="K101">
        <v>56709</v>
      </c>
      <c r="L101">
        <v>47270</v>
      </c>
      <c r="M101">
        <v>43946</v>
      </c>
      <c r="N101">
        <v>35988</v>
      </c>
      <c r="O101">
        <v>34753</v>
      </c>
      <c r="P101">
        <v>38181</v>
      </c>
      <c r="Q101">
        <v>41280</v>
      </c>
      <c r="R101">
        <v>47962</v>
      </c>
      <c r="S101">
        <v>44077</v>
      </c>
      <c r="T101">
        <v>47812</v>
      </c>
      <c r="U101">
        <v>50290</v>
      </c>
      <c r="V101">
        <v>60471</v>
      </c>
      <c r="W101">
        <v>43959</v>
      </c>
      <c r="X101">
        <v>47736</v>
      </c>
      <c r="Y101">
        <v>52405</v>
      </c>
      <c r="Z101">
        <v>61985</v>
      </c>
    </row>
    <row r="102" spans="2:50" ht="45" customHeight="1" x14ac:dyDescent="0.25">
      <c r="B102" s="140"/>
      <c r="C102" s="140"/>
      <c r="D102" s="136" t="s">
        <v>57</v>
      </c>
      <c r="E102" s="136"/>
      <c r="F102" s="136" t="s">
        <v>136</v>
      </c>
      <c r="G102" s="136"/>
      <c r="H102">
        <v>1669</v>
      </c>
      <c r="I102">
        <v>717</v>
      </c>
      <c r="J102">
        <v>1508</v>
      </c>
      <c r="K102">
        <v>2426</v>
      </c>
      <c r="L102">
        <v>3043</v>
      </c>
      <c r="M102">
        <v>2265</v>
      </c>
      <c r="N102">
        <v>2924</v>
      </c>
      <c r="O102">
        <v>4459</v>
      </c>
      <c r="P102">
        <v>2933</v>
      </c>
      <c r="Q102">
        <v>1524</v>
      </c>
      <c r="R102">
        <v>3245</v>
      </c>
      <c r="S102">
        <v>1371</v>
      </c>
      <c r="T102">
        <v>1943</v>
      </c>
      <c r="U102" s="27">
        <v>3822</v>
      </c>
      <c r="V102">
        <v>3463</v>
      </c>
      <c r="W102">
        <v>1722</v>
      </c>
      <c r="X102">
        <v>0</v>
      </c>
      <c r="Y102">
        <v>5195</v>
      </c>
      <c r="Z102">
        <v>4845</v>
      </c>
    </row>
    <row r="103" spans="2:50" ht="45" customHeight="1" x14ac:dyDescent="0.25">
      <c r="B103" s="140"/>
      <c r="C103" s="140"/>
      <c r="D103" s="136"/>
      <c r="E103" s="136"/>
      <c r="F103" s="136" t="s">
        <v>137</v>
      </c>
      <c r="G103" s="136"/>
      <c r="H103">
        <v>57522</v>
      </c>
      <c r="I103">
        <v>58665</v>
      </c>
      <c r="J103">
        <v>44386</v>
      </c>
      <c r="K103">
        <v>55697</v>
      </c>
      <c r="L103">
        <v>53916</v>
      </c>
      <c r="M103">
        <v>61648</v>
      </c>
      <c r="N103">
        <v>55439</v>
      </c>
      <c r="O103">
        <v>45124</v>
      </c>
      <c r="P103">
        <v>49658</v>
      </c>
      <c r="Q103">
        <v>46880</v>
      </c>
      <c r="R103">
        <v>40482</v>
      </c>
      <c r="S103">
        <v>41498</v>
      </c>
      <c r="T103">
        <v>38299</v>
      </c>
      <c r="U103" s="27">
        <v>49208</v>
      </c>
      <c r="V103">
        <v>56832</v>
      </c>
      <c r="W103">
        <v>59750</v>
      </c>
      <c r="X103">
        <v>62296</v>
      </c>
      <c r="Y103">
        <v>59486</v>
      </c>
      <c r="Z103">
        <v>71592</v>
      </c>
    </row>
    <row r="104" spans="2:50" ht="45" customHeight="1" x14ac:dyDescent="0.25">
      <c r="B104" s="140"/>
      <c r="C104" s="140"/>
      <c r="D104" s="136"/>
      <c r="E104" s="136"/>
      <c r="F104" s="136" t="s">
        <v>138</v>
      </c>
      <c r="G104" s="136"/>
      <c r="H104">
        <v>201101</v>
      </c>
      <c r="I104">
        <v>225436</v>
      </c>
      <c r="J104">
        <v>225941</v>
      </c>
      <c r="K104">
        <v>241260</v>
      </c>
      <c r="L104">
        <v>236773</v>
      </c>
      <c r="M104">
        <v>232520</v>
      </c>
      <c r="N104">
        <v>268392</v>
      </c>
      <c r="O104">
        <v>268930</v>
      </c>
      <c r="P104">
        <v>268326</v>
      </c>
      <c r="Q104">
        <v>258569</v>
      </c>
      <c r="R104">
        <v>280013</v>
      </c>
      <c r="S104">
        <v>302275</v>
      </c>
      <c r="T104">
        <v>290102</v>
      </c>
      <c r="U104" s="27">
        <v>305070</v>
      </c>
      <c r="V104">
        <v>321481</v>
      </c>
      <c r="W104">
        <v>333172</v>
      </c>
      <c r="X104">
        <v>369550</v>
      </c>
      <c r="Y104">
        <v>364233</v>
      </c>
      <c r="Z104">
        <v>410124</v>
      </c>
    </row>
    <row r="105" spans="2:50" ht="45" customHeight="1" x14ac:dyDescent="0.25">
      <c r="B105" s="140"/>
      <c r="C105" s="140"/>
      <c r="D105" s="136"/>
      <c r="E105" s="136"/>
      <c r="F105" s="136" t="s">
        <v>139</v>
      </c>
      <c r="G105" s="136"/>
      <c r="H105">
        <v>114075</v>
      </c>
      <c r="I105">
        <v>122707</v>
      </c>
      <c r="J105">
        <v>132689</v>
      </c>
      <c r="K105">
        <v>136891</v>
      </c>
      <c r="L105">
        <v>127322</v>
      </c>
      <c r="M105">
        <v>136102</v>
      </c>
      <c r="N105">
        <v>89263</v>
      </c>
      <c r="O105">
        <v>83305</v>
      </c>
      <c r="P105">
        <v>91074</v>
      </c>
      <c r="Q105">
        <v>100785</v>
      </c>
      <c r="R105">
        <v>107822</v>
      </c>
      <c r="S105">
        <v>116276</v>
      </c>
      <c r="T105">
        <v>110764</v>
      </c>
      <c r="U105" s="27">
        <v>128627</v>
      </c>
      <c r="V105">
        <v>121434</v>
      </c>
      <c r="W105">
        <v>113923</v>
      </c>
      <c r="X105">
        <v>136771</v>
      </c>
      <c r="Y105">
        <v>153287</v>
      </c>
      <c r="Z105">
        <v>152725</v>
      </c>
    </row>
    <row r="106" spans="2:50" ht="45" customHeight="1" x14ac:dyDescent="0.25">
      <c r="B106" s="140"/>
      <c r="C106" s="140"/>
      <c r="D106" s="136"/>
      <c r="E106" s="136"/>
      <c r="F106" s="136" t="s">
        <v>140</v>
      </c>
      <c r="G106" s="136"/>
      <c r="H106">
        <v>62450</v>
      </c>
      <c r="I106">
        <v>75676</v>
      </c>
      <c r="J106">
        <v>67091</v>
      </c>
      <c r="K106">
        <v>70264</v>
      </c>
      <c r="L106">
        <v>57717</v>
      </c>
      <c r="M106">
        <v>67851</v>
      </c>
      <c r="N106">
        <v>87755</v>
      </c>
      <c r="O106">
        <v>77821</v>
      </c>
      <c r="P106">
        <v>81199</v>
      </c>
      <c r="Q106">
        <v>102136</v>
      </c>
      <c r="R106">
        <v>97517</v>
      </c>
      <c r="S106">
        <v>92913</v>
      </c>
      <c r="T106">
        <v>94921</v>
      </c>
      <c r="U106" s="27">
        <v>118259</v>
      </c>
      <c r="V106">
        <v>126294</v>
      </c>
      <c r="W106">
        <v>120928</v>
      </c>
      <c r="X106">
        <v>123567</v>
      </c>
      <c r="Y106">
        <v>112513</v>
      </c>
      <c r="Z106">
        <v>120675</v>
      </c>
    </row>
    <row r="107" spans="2:50" ht="45" customHeight="1" x14ac:dyDescent="0.25">
      <c r="B107" s="140"/>
      <c r="C107" s="140"/>
      <c r="D107" s="136"/>
      <c r="E107" s="136"/>
      <c r="F107" s="136" t="s">
        <v>141</v>
      </c>
      <c r="G107" s="136"/>
      <c r="H107">
        <v>54863</v>
      </c>
      <c r="I107">
        <v>48763</v>
      </c>
      <c r="J107">
        <v>58292</v>
      </c>
      <c r="K107">
        <v>59238</v>
      </c>
      <c r="L107">
        <v>52890</v>
      </c>
      <c r="M107">
        <v>54043</v>
      </c>
      <c r="N107">
        <v>76990</v>
      </c>
      <c r="O107">
        <v>92709</v>
      </c>
      <c r="P107">
        <v>91423</v>
      </c>
      <c r="Q107">
        <v>89141</v>
      </c>
      <c r="R107">
        <v>85891</v>
      </c>
      <c r="S107">
        <v>94450</v>
      </c>
      <c r="T107">
        <v>96419</v>
      </c>
      <c r="U107" s="27">
        <v>103302</v>
      </c>
      <c r="V107">
        <v>114576</v>
      </c>
      <c r="W107">
        <v>106970</v>
      </c>
      <c r="X107">
        <v>121610</v>
      </c>
      <c r="Y107">
        <v>117607</v>
      </c>
      <c r="Z107">
        <v>138910</v>
      </c>
    </row>
    <row r="108" spans="2:50" ht="45" customHeight="1" x14ac:dyDescent="0.25">
      <c r="B108" s="140"/>
      <c r="C108" s="140"/>
      <c r="D108" s="136"/>
      <c r="E108" s="136"/>
      <c r="F108" s="136" t="s">
        <v>142</v>
      </c>
      <c r="G108" s="136"/>
      <c r="H108">
        <v>2143</v>
      </c>
      <c r="I108">
        <v>2772</v>
      </c>
      <c r="J108">
        <v>4919</v>
      </c>
      <c r="K108">
        <v>2894</v>
      </c>
      <c r="L108">
        <v>2455</v>
      </c>
      <c r="M108">
        <v>3596</v>
      </c>
      <c r="N108">
        <v>1238</v>
      </c>
      <c r="O108">
        <v>4465</v>
      </c>
      <c r="P108">
        <v>4013</v>
      </c>
      <c r="Q108">
        <v>4596</v>
      </c>
      <c r="R108">
        <v>4740</v>
      </c>
      <c r="S108">
        <v>3570</v>
      </c>
      <c r="T108">
        <v>3757</v>
      </c>
      <c r="U108" s="27">
        <v>4908</v>
      </c>
      <c r="V108">
        <v>4965</v>
      </c>
      <c r="W108">
        <v>4492</v>
      </c>
      <c r="X108">
        <v>4497</v>
      </c>
      <c r="Y108">
        <v>4423</v>
      </c>
      <c r="Z108">
        <v>5421</v>
      </c>
    </row>
    <row r="109" spans="2:50" ht="45" customHeight="1" x14ac:dyDescent="0.25">
      <c r="B109" s="140"/>
      <c r="C109" s="140"/>
      <c r="D109" s="136"/>
      <c r="E109" s="136"/>
      <c r="F109" s="136" t="s">
        <v>143</v>
      </c>
      <c r="G109" s="136"/>
      <c r="H109">
        <v>38630</v>
      </c>
      <c r="I109">
        <v>43820</v>
      </c>
      <c r="J109">
        <v>57322</v>
      </c>
      <c r="K109">
        <v>63225</v>
      </c>
      <c r="L109">
        <v>49115</v>
      </c>
      <c r="M109">
        <v>39433</v>
      </c>
      <c r="N109">
        <v>52302</v>
      </c>
      <c r="O109">
        <v>48217</v>
      </c>
      <c r="P109">
        <v>44779</v>
      </c>
      <c r="Q109">
        <v>38142</v>
      </c>
      <c r="R109">
        <v>41146</v>
      </c>
      <c r="S109">
        <v>47650</v>
      </c>
      <c r="T109">
        <v>49279</v>
      </c>
      <c r="U109" s="27">
        <v>41613</v>
      </c>
      <c r="V109">
        <v>44208</v>
      </c>
      <c r="W109">
        <v>42247</v>
      </c>
      <c r="X109">
        <v>44780</v>
      </c>
      <c r="Y109">
        <v>43750</v>
      </c>
      <c r="Z109">
        <v>46113</v>
      </c>
    </row>
    <row r="110" spans="2:50" ht="45" customHeight="1" x14ac:dyDescent="0.25">
      <c r="B110" s="140"/>
      <c r="C110" s="140"/>
      <c r="D110" s="136"/>
      <c r="E110" s="136"/>
      <c r="F110" s="136" t="s">
        <v>144</v>
      </c>
      <c r="G110" s="136"/>
      <c r="H110">
        <v>22095</v>
      </c>
      <c r="I110">
        <v>23575</v>
      </c>
      <c r="J110">
        <v>22128</v>
      </c>
      <c r="K110">
        <v>23929</v>
      </c>
      <c r="L110">
        <v>19116</v>
      </c>
      <c r="M110">
        <v>20913</v>
      </c>
      <c r="N110">
        <v>17077</v>
      </c>
      <c r="O110">
        <v>12381</v>
      </c>
      <c r="P110">
        <v>14719</v>
      </c>
      <c r="Q110">
        <v>21499</v>
      </c>
      <c r="R110">
        <v>23685</v>
      </c>
      <c r="S110">
        <v>25324</v>
      </c>
      <c r="T110">
        <v>20997</v>
      </c>
      <c r="U110" s="27">
        <v>19951</v>
      </c>
      <c r="V110">
        <v>26527</v>
      </c>
      <c r="W110">
        <v>20875</v>
      </c>
      <c r="X110">
        <v>30934</v>
      </c>
      <c r="Y110">
        <v>24433</v>
      </c>
      <c r="Z110">
        <v>24947</v>
      </c>
    </row>
    <row r="111" spans="2:50" ht="45" customHeight="1" x14ac:dyDescent="0.25">
      <c r="B111" s="140"/>
      <c r="C111" s="140"/>
      <c r="D111" s="136"/>
      <c r="E111" s="136"/>
      <c r="F111" s="136" t="s">
        <v>145</v>
      </c>
      <c r="G111" s="136"/>
      <c r="H111">
        <v>34257</v>
      </c>
      <c r="I111">
        <v>37425</v>
      </c>
      <c r="J111">
        <v>26382</v>
      </c>
      <c r="K111">
        <v>31286</v>
      </c>
      <c r="L111">
        <v>30219</v>
      </c>
      <c r="M111">
        <v>24189</v>
      </c>
      <c r="N111">
        <v>25309</v>
      </c>
      <c r="O111">
        <v>22034</v>
      </c>
      <c r="P111">
        <v>27436</v>
      </c>
      <c r="Q111">
        <v>22066</v>
      </c>
      <c r="R111">
        <v>22040</v>
      </c>
      <c r="S111">
        <v>27115</v>
      </c>
      <c r="T111">
        <v>30656</v>
      </c>
      <c r="U111" s="27">
        <v>30963</v>
      </c>
      <c r="V111">
        <v>41686</v>
      </c>
      <c r="W111">
        <v>30353</v>
      </c>
      <c r="X111">
        <v>34675</v>
      </c>
      <c r="Y111">
        <v>25605</v>
      </c>
      <c r="Z111">
        <v>31516</v>
      </c>
    </row>
    <row r="112" spans="2:50" ht="45" customHeight="1" x14ac:dyDescent="0.25">
      <c r="B112" s="140"/>
      <c r="C112" s="140"/>
      <c r="D112" s="136" t="s">
        <v>13</v>
      </c>
      <c r="E112" s="136"/>
      <c r="F112" s="136" t="s">
        <v>136</v>
      </c>
      <c r="G112" s="136"/>
      <c r="H112">
        <f>SUM(H82,H92,H102)</f>
        <v>264447</v>
      </c>
      <c r="I112">
        <f t="shared" ref="I112:Z121" si="0">SUM(I82,I92,I102)</f>
        <v>265319</v>
      </c>
      <c r="J112">
        <f t="shared" si="0"/>
        <v>282229</v>
      </c>
      <c r="K112">
        <f t="shared" si="0"/>
        <v>283987</v>
      </c>
      <c r="L112">
        <f t="shared" si="0"/>
        <v>362012</v>
      </c>
      <c r="M112">
        <f t="shared" si="0"/>
        <v>373324</v>
      </c>
      <c r="N112">
        <f t="shared" si="0"/>
        <v>420503</v>
      </c>
      <c r="O112">
        <f t="shared" si="0"/>
        <v>419965</v>
      </c>
      <c r="P112">
        <f t="shared" si="0"/>
        <v>428924</v>
      </c>
      <c r="Q112">
        <f t="shared" si="0"/>
        <v>429769</v>
      </c>
      <c r="R112">
        <f t="shared" si="0"/>
        <v>401171</v>
      </c>
      <c r="S112">
        <f t="shared" si="0"/>
        <v>407204</v>
      </c>
      <c r="T112">
        <f t="shared" si="0"/>
        <v>421275</v>
      </c>
      <c r="U112">
        <f t="shared" si="0"/>
        <v>389642</v>
      </c>
      <c r="V112">
        <f t="shared" si="0"/>
        <v>398823</v>
      </c>
      <c r="W112">
        <f t="shared" si="0"/>
        <v>496390</v>
      </c>
      <c r="X112">
        <f t="shared" si="0"/>
        <v>504959</v>
      </c>
      <c r="Y112">
        <f t="shared" si="0"/>
        <v>432687</v>
      </c>
      <c r="Z112">
        <f t="shared" si="0"/>
        <v>450163</v>
      </c>
    </row>
    <row r="113" spans="1:26" ht="45" customHeight="1" x14ac:dyDescent="0.25">
      <c r="B113" s="140"/>
      <c r="C113" s="140"/>
      <c r="D113" s="136"/>
      <c r="E113" s="136"/>
      <c r="F113" s="136" t="s">
        <v>137</v>
      </c>
      <c r="G113" s="136"/>
      <c r="H113">
        <f t="shared" ref="H113:W121" si="1">SUM(H83,H93,H103)</f>
        <v>134019</v>
      </c>
      <c r="I113">
        <f t="shared" si="1"/>
        <v>138893</v>
      </c>
      <c r="J113">
        <f t="shared" si="1"/>
        <v>116150</v>
      </c>
      <c r="K113">
        <f t="shared" si="1"/>
        <v>123332</v>
      </c>
      <c r="L113">
        <f t="shared" si="1"/>
        <v>117530</v>
      </c>
      <c r="M113">
        <f t="shared" si="1"/>
        <v>121179</v>
      </c>
      <c r="N113">
        <f t="shared" si="1"/>
        <v>85658</v>
      </c>
      <c r="O113">
        <f t="shared" si="1"/>
        <v>67066</v>
      </c>
      <c r="P113">
        <f t="shared" si="1"/>
        <v>68871</v>
      </c>
      <c r="Q113">
        <f t="shared" si="1"/>
        <v>62077</v>
      </c>
      <c r="R113">
        <f t="shared" si="1"/>
        <v>62272</v>
      </c>
      <c r="S113">
        <f t="shared" si="1"/>
        <v>56434</v>
      </c>
      <c r="T113">
        <f t="shared" si="1"/>
        <v>53689</v>
      </c>
      <c r="U113">
        <f t="shared" si="1"/>
        <v>64893</v>
      </c>
      <c r="V113">
        <f t="shared" si="1"/>
        <v>71823</v>
      </c>
      <c r="W113">
        <f t="shared" si="1"/>
        <v>83290</v>
      </c>
      <c r="X113">
        <f t="shared" si="0"/>
        <v>80970</v>
      </c>
      <c r="Y113">
        <f t="shared" si="0"/>
        <v>81095</v>
      </c>
      <c r="Z113">
        <f t="shared" si="0"/>
        <v>87103</v>
      </c>
    </row>
    <row r="114" spans="1:26" ht="45" customHeight="1" x14ac:dyDescent="0.25">
      <c r="B114" s="140"/>
      <c r="C114" s="140"/>
      <c r="D114" s="136"/>
      <c r="E114" s="136"/>
      <c r="F114" s="136" t="s">
        <v>138</v>
      </c>
      <c r="G114" s="136"/>
      <c r="H114">
        <f t="shared" si="1"/>
        <v>229414</v>
      </c>
      <c r="I114">
        <f t="shared" si="0"/>
        <v>266590</v>
      </c>
      <c r="J114">
        <f t="shared" si="0"/>
        <v>271705</v>
      </c>
      <c r="K114">
        <f t="shared" si="0"/>
        <v>286070</v>
      </c>
      <c r="L114">
        <f t="shared" si="0"/>
        <v>284644</v>
      </c>
      <c r="M114">
        <f t="shared" si="0"/>
        <v>278175</v>
      </c>
      <c r="N114">
        <f t="shared" si="0"/>
        <v>288423</v>
      </c>
      <c r="O114">
        <f t="shared" si="0"/>
        <v>296094</v>
      </c>
      <c r="P114">
        <f t="shared" si="0"/>
        <v>286323</v>
      </c>
      <c r="Q114">
        <f t="shared" si="0"/>
        <v>275245</v>
      </c>
      <c r="R114">
        <f t="shared" si="0"/>
        <v>301849</v>
      </c>
      <c r="S114">
        <f t="shared" si="0"/>
        <v>318385</v>
      </c>
      <c r="T114">
        <f t="shared" si="0"/>
        <v>308240</v>
      </c>
      <c r="U114">
        <f t="shared" si="0"/>
        <v>323958</v>
      </c>
      <c r="V114">
        <f t="shared" si="0"/>
        <v>341493</v>
      </c>
      <c r="W114">
        <f t="shared" si="0"/>
        <v>350633</v>
      </c>
      <c r="X114">
        <f t="shared" si="0"/>
        <v>387441</v>
      </c>
      <c r="Y114">
        <f t="shared" si="0"/>
        <v>386318</v>
      </c>
      <c r="Z114">
        <f t="shared" si="0"/>
        <v>433448</v>
      </c>
    </row>
    <row r="115" spans="1:26" ht="45" customHeight="1" x14ac:dyDescent="0.25">
      <c r="B115" s="140"/>
      <c r="C115" s="140"/>
      <c r="D115" s="136"/>
      <c r="E115" s="136"/>
      <c r="F115" s="136" t="s">
        <v>139</v>
      </c>
      <c r="G115" s="136"/>
      <c r="H115">
        <f t="shared" si="1"/>
        <v>156016</v>
      </c>
      <c r="I115">
        <f t="shared" si="0"/>
        <v>168494</v>
      </c>
      <c r="J115">
        <f t="shared" si="0"/>
        <v>182333</v>
      </c>
      <c r="K115">
        <f t="shared" si="0"/>
        <v>181267</v>
      </c>
      <c r="L115">
        <f t="shared" si="0"/>
        <v>169334</v>
      </c>
      <c r="M115">
        <f t="shared" si="0"/>
        <v>174604</v>
      </c>
      <c r="N115">
        <f t="shared" si="0"/>
        <v>133202</v>
      </c>
      <c r="O115">
        <f t="shared" si="0"/>
        <v>121204</v>
      </c>
      <c r="P115">
        <f t="shared" si="0"/>
        <v>126256</v>
      </c>
      <c r="Q115">
        <f t="shared" si="0"/>
        <v>136448</v>
      </c>
      <c r="R115">
        <f t="shared" si="0"/>
        <v>142097</v>
      </c>
      <c r="S115">
        <f t="shared" si="0"/>
        <v>161853</v>
      </c>
      <c r="T115">
        <f t="shared" si="0"/>
        <v>160123</v>
      </c>
      <c r="U115">
        <f t="shared" si="0"/>
        <v>177899</v>
      </c>
      <c r="V115">
        <f t="shared" si="0"/>
        <v>168609</v>
      </c>
      <c r="W115">
        <f t="shared" si="0"/>
        <v>158365</v>
      </c>
      <c r="X115">
        <f t="shared" si="0"/>
        <v>168439</v>
      </c>
      <c r="Y115">
        <f t="shared" si="0"/>
        <v>199403</v>
      </c>
      <c r="Z115">
        <f t="shared" si="0"/>
        <v>195290</v>
      </c>
    </row>
    <row r="116" spans="1:26" ht="45" customHeight="1" x14ac:dyDescent="0.25">
      <c r="B116" s="140"/>
      <c r="C116" s="140"/>
      <c r="D116" s="136"/>
      <c r="E116" s="136"/>
      <c r="F116" s="136" t="s">
        <v>140</v>
      </c>
      <c r="G116" s="136"/>
      <c r="H116">
        <f t="shared" si="1"/>
        <v>184533</v>
      </c>
      <c r="I116">
        <f t="shared" si="0"/>
        <v>211166</v>
      </c>
      <c r="J116">
        <f t="shared" si="0"/>
        <v>187107</v>
      </c>
      <c r="K116">
        <f t="shared" si="0"/>
        <v>186849</v>
      </c>
      <c r="L116">
        <f t="shared" si="0"/>
        <v>172134</v>
      </c>
      <c r="M116">
        <f t="shared" si="0"/>
        <v>179591</v>
      </c>
      <c r="N116">
        <f t="shared" si="0"/>
        <v>172116</v>
      </c>
      <c r="O116">
        <f t="shared" si="0"/>
        <v>153064</v>
      </c>
      <c r="P116">
        <f t="shared" si="0"/>
        <v>150598</v>
      </c>
      <c r="Q116">
        <f t="shared" si="0"/>
        <v>175935</v>
      </c>
      <c r="R116">
        <f t="shared" si="0"/>
        <v>189820</v>
      </c>
      <c r="S116">
        <f t="shared" si="0"/>
        <v>177563</v>
      </c>
      <c r="T116">
        <f t="shared" si="0"/>
        <v>185309</v>
      </c>
      <c r="U116">
        <f t="shared" si="0"/>
        <v>201848</v>
      </c>
      <c r="V116">
        <f t="shared" si="0"/>
        <v>208386</v>
      </c>
      <c r="W116">
        <f t="shared" si="0"/>
        <v>205465</v>
      </c>
      <c r="X116">
        <f t="shared" si="0"/>
        <v>209946</v>
      </c>
      <c r="Y116">
        <f t="shared" si="0"/>
        <v>195379</v>
      </c>
      <c r="Z116">
        <f t="shared" si="0"/>
        <v>210751</v>
      </c>
    </row>
    <row r="117" spans="1:26" ht="45" customHeight="1" x14ac:dyDescent="0.25">
      <c r="B117" s="140"/>
      <c r="C117" s="140"/>
      <c r="D117" s="136"/>
      <c r="E117" s="136"/>
      <c r="F117" s="136" t="s">
        <v>141</v>
      </c>
      <c r="G117" s="136"/>
      <c r="H117">
        <f t="shared" si="1"/>
        <v>254824</v>
      </c>
      <c r="I117">
        <f t="shared" si="0"/>
        <v>260349</v>
      </c>
      <c r="J117">
        <f t="shared" si="0"/>
        <v>301926</v>
      </c>
      <c r="K117">
        <f t="shared" si="0"/>
        <v>283215</v>
      </c>
      <c r="L117">
        <f t="shared" si="0"/>
        <v>282330</v>
      </c>
      <c r="M117">
        <f t="shared" si="0"/>
        <v>258577</v>
      </c>
      <c r="N117">
        <f t="shared" si="0"/>
        <v>334006</v>
      </c>
      <c r="O117">
        <f t="shared" si="0"/>
        <v>338376</v>
      </c>
      <c r="P117">
        <f t="shared" si="0"/>
        <v>321426</v>
      </c>
      <c r="Q117">
        <f t="shared" si="0"/>
        <v>328419</v>
      </c>
      <c r="R117">
        <f t="shared" si="0"/>
        <v>319281</v>
      </c>
      <c r="S117">
        <f t="shared" si="0"/>
        <v>347169</v>
      </c>
      <c r="T117">
        <f t="shared" si="0"/>
        <v>340854</v>
      </c>
      <c r="U117">
        <f t="shared" si="0"/>
        <v>350311</v>
      </c>
      <c r="V117">
        <f t="shared" si="0"/>
        <v>361209</v>
      </c>
      <c r="W117">
        <f t="shared" si="0"/>
        <v>337950</v>
      </c>
      <c r="X117">
        <f t="shared" si="0"/>
        <v>358135</v>
      </c>
      <c r="Y117">
        <f t="shared" si="0"/>
        <v>377052</v>
      </c>
      <c r="Z117">
        <f t="shared" si="0"/>
        <v>379713</v>
      </c>
    </row>
    <row r="118" spans="1:26" ht="45" customHeight="1" x14ac:dyDescent="0.25">
      <c r="B118" s="140"/>
      <c r="C118" s="140"/>
      <c r="D118" s="136"/>
      <c r="E118" s="136"/>
      <c r="F118" s="136" t="s">
        <v>142</v>
      </c>
      <c r="G118" s="136"/>
      <c r="H118">
        <f t="shared" si="1"/>
        <v>157557</v>
      </c>
      <c r="I118">
        <f t="shared" si="0"/>
        <v>144302</v>
      </c>
      <c r="J118">
        <f t="shared" si="0"/>
        <v>148269</v>
      </c>
      <c r="K118">
        <f t="shared" si="0"/>
        <v>183337</v>
      </c>
      <c r="L118">
        <f t="shared" si="0"/>
        <v>154846</v>
      </c>
      <c r="M118">
        <f t="shared" si="0"/>
        <v>143137</v>
      </c>
      <c r="N118">
        <f t="shared" si="0"/>
        <v>171186</v>
      </c>
      <c r="O118">
        <f t="shared" si="0"/>
        <v>171136</v>
      </c>
      <c r="P118">
        <f t="shared" si="0"/>
        <v>170695</v>
      </c>
      <c r="Q118">
        <f t="shared" si="0"/>
        <v>191395</v>
      </c>
      <c r="R118">
        <f t="shared" si="0"/>
        <v>182801</v>
      </c>
      <c r="S118">
        <f t="shared" si="0"/>
        <v>191206</v>
      </c>
      <c r="T118">
        <f t="shared" si="0"/>
        <v>192344</v>
      </c>
      <c r="U118">
        <f t="shared" si="0"/>
        <v>221415</v>
      </c>
      <c r="V118">
        <f t="shared" si="0"/>
        <v>207364</v>
      </c>
      <c r="W118">
        <f t="shared" si="0"/>
        <v>188923</v>
      </c>
      <c r="X118">
        <f t="shared" si="0"/>
        <v>168777</v>
      </c>
      <c r="Y118">
        <f t="shared" si="0"/>
        <v>189105</v>
      </c>
      <c r="Z118">
        <f t="shared" si="0"/>
        <v>181487</v>
      </c>
    </row>
    <row r="119" spans="1:26" ht="45" customHeight="1" x14ac:dyDescent="0.25">
      <c r="B119" s="140"/>
      <c r="C119" s="140"/>
      <c r="D119" s="136"/>
      <c r="E119" s="136"/>
      <c r="F119" s="136" t="s">
        <v>143</v>
      </c>
      <c r="G119" s="136"/>
      <c r="H119">
        <f t="shared" si="1"/>
        <v>304838</v>
      </c>
      <c r="I119">
        <f t="shared" si="0"/>
        <v>306493</v>
      </c>
      <c r="J119">
        <f t="shared" si="0"/>
        <v>322235</v>
      </c>
      <c r="K119">
        <f t="shared" si="0"/>
        <v>315738</v>
      </c>
      <c r="L119">
        <f t="shared" si="0"/>
        <v>232654</v>
      </c>
      <c r="M119">
        <f t="shared" si="0"/>
        <v>205966</v>
      </c>
      <c r="N119">
        <f t="shared" si="0"/>
        <v>202513</v>
      </c>
      <c r="O119">
        <f t="shared" si="0"/>
        <v>187789</v>
      </c>
      <c r="P119">
        <f t="shared" si="0"/>
        <v>170911</v>
      </c>
      <c r="Q119">
        <f t="shared" si="0"/>
        <v>153798</v>
      </c>
      <c r="R119">
        <f t="shared" si="0"/>
        <v>163677</v>
      </c>
      <c r="S119">
        <f t="shared" si="0"/>
        <v>158888</v>
      </c>
      <c r="T119">
        <f t="shared" si="0"/>
        <v>184871</v>
      </c>
      <c r="U119">
        <f t="shared" si="0"/>
        <v>181166</v>
      </c>
      <c r="V119">
        <f t="shared" si="0"/>
        <v>175213</v>
      </c>
      <c r="W119">
        <f t="shared" si="0"/>
        <v>151646</v>
      </c>
      <c r="X119">
        <f t="shared" si="0"/>
        <v>173218</v>
      </c>
      <c r="Y119">
        <f t="shared" si="0"/>
        <v>156848</v>
      </c>
      <c r="Z119">
        <f t="shared" si="0"/>
        <v>185173</v>
      </c>
    </row>
    <row r="120" spans="1:26" ht="45" customHeight="1" x14ac:dyDescent="0.25">
      <c r="B120" s="140"/>
      <c r="C120" s="140"/>
      <c r="D120" s="136"/>
      <c r="E120" s="136"/>
      <c r="F120" s="136" t="s">
        <v>144</v>
      </c>
      <c r="G120" s="136"/>
      <c r="H120">
        <f t="shared" si="1"/>
        <v>255421</v>
      </c>
      <c r="I120">
        <f t="shared" si="0"/>
        <v>266455</v>
      </c>
      <c r="J120">
        <f t="shared" si="0"/>
        <v>286885</v>
      </c>
      <c r="K120">
        <f t="shared" si="0"/>
        <v>296558</v>
      </c>
      <c r="L120">
        <f t="shared" si="0"/>
        <v>234242</v>
      </c>
      <c r="M120">
        <f t="shared" si="0"/>
        <v>228164</v>
      </c>
      <c r="N120">
        <f t="shared" si="0"/>
        <v>214861</v>
      </c>
      <c r="O120">
        <f t="shared" si="0"/>
        <v>189310</v>
      </c>
      <c r="P120">
        <f t="shared" si="0"/>
        <v>153936</v>
      </c>
      <c r="Q120">
        <f t="shared" si="0"/>
        <v>178409</v>
      </c>
      <c r="R120">
        <f t="shared" si="0"/>
        <v>191967</v>
      </c>
      <c r="S120">
        <f t="shared" si="0"/>
        <v>193780</v>
      </c>
      <c r="T120">
        <f t="shared" si="0"/>
        <v>224031</v>
      </c>
      <c r="U120">
        <f t="shared" si="0"/>
        <v>205761</v>
      </c>
      <c r="V120">
        <f t="shared" si="0"/>
        <v>217096</v>
      </c>
      <c r="W120">
        <f t="shared" si="0"/>
        <v>192136</v>
      </c>
      <c r="X120">
        <f t="shared" si="0"/>
        <v>203456</v>
      </c>
      <c r="Y120">
        <f t="shared" si="0"/>
        <v>248687</v>
      </c>
      <c r="Z120">
        <f t="shared" si="0"/>
        <v>233013</v>
      </c>
    </row>
    <row r="121" spans="1:26" ht="45" customHeight="1" x14ac:dyDescent="0.25">
      <c r="B121" s="140"/>
      <c r="C121" s="140"/>
      <c r="D121" s="136"/>
      <c r="E121" s="136"/>
      <c r="F121" s="136" t="s">
        <v>145</v>
      </c>
      <c r="G121" s="136"/>
      <c r="H121">
        <f t="shared" si="1"/>
        <v>301433</v>
      </c>
      <c r="I121">
        <f t="shared" si="0"/>
        <v>322145</v>
      </c>
      <c r="J121">
        <f t="shared" si="0"/>
        <v>315058</v>
      </c>
      <c r="K121">
        <f t="shared" si="0"/>
        <v>308273</v>
      </c>
      <c r="L121">
        <f t="shared" si="0"/>
        <v>294768</v>
      </c>
      <c r="M121">
        <f t="shared" si="0"/>
        <v>251464</v>
      </c>
      <c r="N121">
        <f t="shared" si="0"/>
        <v>241158</v>
      </c>
      <c r="O121">
        <f t="shared" si="0"/>
        <v>229545</v>
      </c>
      <c r="P121">
        <f t="shared" si="0"/>
        <v>243029</v>
      </c>
      <c r="Q121">
        <f t="shared" si="0"/>
        <v>235982</v>
      </c>
      <c r="R121">
        <f t="shared" si="0"/>
        <v>249124</v>
      </c>
      <c r="S121">
        <f t="shared" si="0"/>
        <v>247505</v>
      </c>
      <c r="T121">
        <f t="shared" si="0"/>
        <v>237704</v>
      </c>
      <c r="U121">
        <f t="shared" si="0"/>
        <v>247052</v>
      </c>
      <c r="V121">
        <f t="shared" si="0"/>
        <v>264954</v>
      </c>
      <c r="W121">
        <f t="shared" si="0"/>
        <v>223302</v>
      </c>
      <c r="X121">
        <f t="shared" si="0"/>
        <v>218953</v>
      </c>
      <c r="Y121">
        <f t="shared" si="0"/>
        <v>269060</v>
      </c>
      <c r="Z121">
        <f t="shared" si="0"/>
        <v>268160</v>
      </c>
    </row>
    <row r="122" spans="1:26" x14ac:dyDescent="0.25">
      <c r="H122" s="13"/>
    </row>
    <row r="123" spans="1:26" s="29" customFormat="1" x14ac:dyDescent="0.25"/>
    <row r="126" spans="1:26" x14ac:dyDescent="0.25">
      <c r="A126" s="3" t="s">
        <v>150</v>
      </c>
      <c r="B126" s="4" t="s">
        <v>151</v>
      </c>
    </row>
    <row r="127" spans="1:26" x14ac:dyDescent="0.25">
      <c r="H127" s="34">
        <v>2005</v>
      </c>
      <c r="I127" s="35">
        <v>2006</v>
      </c>
      <c r="J127" s="35">
        <v>2007</v>
      </c>
      <c r="K127" s="35">
        <v>2008</v>
      </c>
      <c r="L127" s="35">
        <v>2009</v>
      </c>
      <c r="M127" s="35">
        <v>2010</v>
      </c>
      <c r="N127" s="35">
        <v>2011</v>
      </c>
      <c r="O127" s="35">
        <v>2012</v>
      </c>
      <c r="P127" s="35">
        <v>2013</v>
      </c>
      <c r="Q127" s="35">
        <v>2014</v>
      </c>
      <c r="R127" s="35">
        <v>2015</v>
      </c>
      <c r="S127" s="35">
        <v>2016</v>
      </c>
      <c r="T127" s="35">
        <v>2017</v>
      </c>
      <c r="U127" s="35">
        <v>2018</v>
      </c>
      <c r="V127" s="35">
        <v>2019</v>
      </c>
      <c r="W127" s="35">
        <v>2020</v>
      </c>
      <c r="X127" s="35">
        <v>2021</v>
      </c>
      <c r="Y127" s="35">
        <v>2022</v>
      </c>
      <c r="Z127" s="35">
        <v>2023</v>
      </c>
    </row>
    <row r="128" spans="1:26" ht="45" customHeight="1" x14ac:dyDescent="0.25">
      <c r="B128" s="140" t="s">
        <v>10</v>
      </c>
      <c r="C128" s="140"/>
      <c r="D128" s="136" t="s">
        <v>60</v>
      </c>
      <c r="E128" s="136"/>
      <c r="F128" s="136" t="s">
        <v>136</v>
      </c>
      <c r="G128" s="136"/>
      <c r="H128">
        <v>6983</v>
      </c>
      <c r="I128">
        <v>5083</v>
      </c>
      <c r="J128">
        <v>5681</v>
      </c>
      <c r="K128">
        <v>5224</v>
      </c>
      <c r="L128">
        <v>6489</v>
      </c>
      <c r="M128">
        <v>5538</v>
      </c>
      <c r="N128">
        <v>5745</v>
      </c>
      <c r="O128">
        <v>8563</v>
      </c>
      <c r="P128">
        <v>8313</v>
      </c>
      <c r="Q128">
        <v>6328</v>
      </c>
      <c r="R128">
        <v>8166</v>
      </c>
      <c r="S128">
        <v>2679</v>
      </c>
      <c r="T128">
        <v>2900</v>
      </c>
      <c r="U128">
        <v>4813</v>
      </c>
      <c r="V128">
        <v>5316</v>
      </c>
      <c r="W128">
        <v>4804</v>
      </c>
      <c r="X128">
        <v>4741</v>
      </c>
      <c r="Y128">
        <v>10241</v>
      </c>
      <c r="Z128">
        <v>9452</v>
      </c>
    </row>
    <row r="129" spans="2:26" ht="45" customHeight="1" x14ac:dyDescent="0.25">
      <c r="B129" s="140"/>
      <c r="C129" s="140"/>
      <c r="D129" s="136"/>
      <c r="E129" s="136"/>
      <c r="F129" s="136" t="s">
        <v>137</v>
      </c>
      <c r="G129" s="136"/>
      <c r="H129">
        <v>143785</v>
      </c>
      <c r="I129">
        <v>154246</v>
      </c>
      <c r="J129">
        <v>145205</v>
      </c>
      <c r="K129">
        <v>148449</v>
      </c>
      <c r="L129">
        <v>144210</v>
      </c>
      <c r="M129">
        <v>147959</v>
      </c>
      <c r="N129">
        <v>92212</v>
      </c>
      <c r="O129">
        <v>78024</v>
      </c>
      <c r="P129">
        <v>72344</v>
      </c>
      <c r="Q129">
        <v>67362</v>
      </c>
      <c r="R129">
        <v>69196</v>
      </c>
      <c r="S129">
        <v>64742</v>
      </c>
      <c r="T129">
        <v>62876</v>
      </c>
      <c r="U129">
        <v>70438</v>
      </c>
      <c r="V129">
        <v>78868</v>
      </c>
      <c r="W129">
        <v>86990</v>
      </c>
      <c r="X129">
        <v>80216</v>
      </c>
      <c r="Y129">
        <v>86777</v>
      </c>
      <c r="Z129">
        <v>90623</v>
      </c>
    </row>
    <row r="130" spans="2:26" ht="45" customHeight="1" x14ac:dyDescent="0.25">
      <c r="B130" s="140"/>
      <c r="C130" s="140"/>
      <c r="D130" s="136"/>
      <c r="E130" s="136"/>
      <c r="F130" s="136" t="s">
        <v>138</v>
      </c>
      <c r="G130" s="136"/>
      <c r="H130">
        <v>200408</v>
      </c>
      <c r="I130">
        <v>221699</v>
      </c>
      <c r="J130">
        <v>223016</v>
      </c>
      <c r="K130">
        <v>232067</v>
      </c>
      <c r="L130">
        <v>233387</v>
      </c>
      <c r="M130">
        <v>224351</v>
      </c>
      <c r="N130">
        <v>264021</v>
      </c>
      <c r="O130">
        <v>257700</v>
      </c>
      <c r="P130">
        <v>259214</v>
      </c>
      <c r="Q130">
        <v>249932</v>
      </c>
      <c r="R130">
        <v>268483</v>
      </c>
      <c r="S130">
        <v>291314</v>
      </c>
      <c r="T130">
        <v>283479</v>
      </c>
      <c r="U130">
        <v>291786</v>
      </c>
      <c r="V130">
        <v>306364</v>
      </c>
      <c r="W130">
        <v>309379</v>
      </c>
      <c r="X130">
        <v>350145</v>
      </c>
      <c r="Y130">
        <v>349322</v>
      </c>
      <c r="Z130">
        <v>384305</v>
      </c>
    </row>
    <row r="131" spans="2:26" ht="45" customHeight="1" x14ac:dyDescent="0.25">
      <c r="B131" s="140"/>
      <c r="C131" s="140"/>
      <c r="D131" s="136"/>
      <c r="E131" s="136"/>
      <c r="F131" s="136" t="s">
        <v>139</v>
      </c>
      <c r="G131" s="136"/>
      <c r="H131">
        <v>208576</v>
      </c>
      <c r="I131">
        <v>226005</v>
      </c>
      <c r="J131">
        <v>228130</v>
      </c>
      <c r="K131">
        <v>226757</v>
      </c>
      <c r="L131">
        <v>218581</v>
      </c>
      <c r="M131">
        <v>219950</v>
      </c>
      <c r="N131">
        <v>164268</v>
      </c>
      <c r="O131">
        <v>148948</v>
      </c>
      <c r="P131">
        <v>144767</v>
      </c>
      <c r="Q131">
        <v>167656</v>
      </c>
      <c r="R131">
        <v>181088</v>
      </c>
      <c r="S131">
        <v>200948</v>
      </c>
      <c r="T131">
        <v>188073</v>
      </c>
      <c r="U131">
        <v>199925</v>
      </c>
      <c r="V131">
        <v>194930</v>
      </c>
      <c r="W131">
        <v>185496</v>
      </c>
      <c r="X131">
        <v>194536</v>
      </c>
      <c r="Y131">
        <v>221202</v>
      </c>
      <c r="Z131">
        <v>219614</v>
      </c>
    </row>
    <row r="132" spans="2:26" ht="45" customHeight="1" x14ac:dyDescent="0.25">
      <c r="B132" s="140"/>
      <c r="C132" s="140"/>
      <c r="D132" s="136"/>
      <c r="E132" s="136"/>
      <c r="F132" s="136" t="s">
        <v>140</v>
      </c>
      <c r="G132" s="136"/>
      <c r="H132">
        <v>173836</v>
      </c>
      <c r="I132">
        <v>188672</v>
      </c>
      <c r="J132">
        <v>179728</v>
      </c>
      <c r="K132">
        <v>168991</v>
      </c>
      <c r="L132">
        <v>151725</v>
      </c>
      <c r="M132">
        <v>150910</v>
      </c>
      <c r="N132">
        <v>174895</v>
      </c>
      <c r="O132">
        <v>163771</v>
      </c>
      <c r="P132">
        <v>156555</v>
      </c>
      <c r="Q132">
        <v>173444</v>
      </c>
      <c r="R132">
        <v>173673</v>
      </c>
      <c r="S132">
        <v>168643</v>
      </c>
      <c r="T132">
        <v>174770</v>
      </c>
      <c r="U132">
        <v>206571</v>
      </c>
      <c r="V132">
        <v>197620</v>
      </c>
      <c r="W132">
        <v>193012</v>
      </c>
      <c r="X132">
        <v>197487</v>
      </c>
      <c r="Y132">
        <v>185209</v>
      </c>
      <c r="Z132">
        <v>174798</v>
      </c>
    </row>
    <row r="133" spans="2:26" ht="45" customHeight="1" x14ac:dyDescent="0.25">
      <c r="B133" s="140"/>
      <c r="C133" s="140"/>
      <c r="D133" s="136"/>
      <c r="E133" s="136"/>
      <c r="F133" s="136" t="s">
        <v>141</v>
      </c>
      <c r="G133" s="136"/>
      <c r="H133">
        <v>227620</v>
      </c>
      <c r="I133">
        <v>243190</v>
      </c>
      <c r="J133">
        <v>269980</v>
      </c>
      <c r="K133">
        <v>278561</v>
      </c>
      <c r="L133">
        <v>253185</v>
      </c>
      <c r="M133">
        <v>247197</v>
      </c>
      <c r="N133">
        <v>334477</v>
      </c>
      <c r="O133">
        <v>324531</v>
      </c>
      <c r="P133">
        <v>324634</v>
      </c>
      <c r="Q133">
        <v>351645</v>
      </c>
      <c r="R133">
        <v>322367</v>
      </c>
      <c r="S133">
        <v>356497</v>
      </c>
      <c r="T133">
        <v>361079</v>
      </c>
      <c r="U133">
        <v>366758</v>
      </c>
      <c r="V133">
        <v>376718</v>
      </c>
      <c r="W133">
        <v>321379</v>
      </c>
      <c r="X133">
        <v>347200</v>
      </c>
      <c r="Y133">
        <v>362316</v>
      </c>
      <c r="Z133">
        <v>376476</v>
      </c>
    </row>
    <row r="134" spans="2:26" ht="45" customHeight="1" x14ac:dyDescent="0.25">
      <c r="B134" s="140"/>
      <c r="C134" s="140"/>
      <c r="D134" s="136"/>
      <c r="E134" s="136"/>
      <c r="F134" s="136" t="s">
        <v>142</v>
      </c>
      <c r="G134" s="136"/>
      <c r="H134">
        <v>37707</v>
      </c>
      <c r="I134">
        <v>32378</v>
      </c>
      <c r="J134">
        <v>38562</v>
      </c>
      <c r="K134">
        <v>33723</v>
      </c>
      <c r="L134">
        <v>28034</v>
      </c>
      <c r="M134">
        <v>33086</v>
      </c>
      <c r="N134">
        <v>27962</v>
      </c>
      <c r="O134">
        <v>30039</v>
      </c>
      <c r="P134">
        <v>31498</v>
      </c>
      <c r="Q134">
        <v>29018</v>
      </c>
      <c r="R134">
        <v>38890</v>
      </c>
      <c r="S134">
        <v>28552</v>
      </c>
      <c r="T134">
        <v>28578</v>
      </c>
      <c r="U134">
        <v>26301</v>
      </c>
      <c r="V134">
        <v>34100</v>
      </c>
      <c r="W134">
        <v>26349</v>
      </c>
      <c r="X134">
        <v>24864</v>
      </c>
      <c r="Y134">
        <v>30806</v>
      </c>
      <c r="Z134">
        <v>24232</v>
      </c>
    </row>
    <row r="135" spans="2:26" ht="45" customHeight="1" x14ac:dyDescent="0.25">
      <c r="B135" s="140"/>
      <c r="C135" s="140"/>
      <c r="D135" s="136"/>
      <c r="E135" s="136"/>
      <c r="F135" s="136" t="s">
        <v>143</v>
      </c>
      <c r="G135" s="136"/>
      <c r="H135">
        <v>305199</v>
      </c>
      <c r="I135">
        <v>301209</v>
      </c>
      <c r="J135">
        <v>308516</v>
      </c>
      <c r="K135">
        <v>293091</v>
      </c>
      <c r="L135">
        <v>232401</v>
      </c>
      <c r="M135">
        <v>207793</v>
      </c>
      <c r="N135">
        <v>204463</v>
      </c>
      <c r="O135">
        <v>187394</v>
      </c>
      <c r="P135">
        <v>169870</v>
      </c>
      <c r="Q135">
        <v>171059</v>
      </c>
      <c r="R135">
        <v>176684</v>
      </c>
      <c r="S135">
        <v>161622</v>
      </c>
      <c r="T135">
        <v>192574</v>
      </c>
      <c r="U135">
        <v>188808</v>
      </c>
      <c r="V135">
        <v>189442</v>
      </c>
      <c r="W135">
        <v>168854</v>
      </c>
      <c r="X135">
        <v>179705</v>
      </c>
      <c r="Y135">
        <v>167365</v>
      </c>
      <c r="Z135">
        <v>181870</v>
      </c>
    </row>
    <row r="136" spans="2:26" ht="45" customHeight="1" x14ac:dyDescent="0.25">
      <c r="B136" s="140"/>
      <c r="C136" s="140"/>
      <c r="D136" s="136"/>
      <c r="E136" s="136"/>
      <c r="F136" s="136" t="s">
        <v>144</v>
      </c>
      <c r="G136" s="136"/>
      <c r="H136">
        <v>201843</v>
      </c>
      <c r="I136">
        <v>217617</v>
      </c>
      <c r="J136">
        <v>218469</v>
      </c>
      <c r="K136">
        <v>230945</v>
      </c>
      <c r="L136">
        <v>179895</v>
      </c>
      <c r="M136">
        <v>176784</v>
      </c>
      <c r="N136">
        <v>169799</v>
      </c>
      <c r="O136">
        <v>148067</v>
      </c>
      <c r="P136">
        <v>132995</v>
      </c>
      <c r="Q136">
        <v>148995</v>
      </c>
      <c r="R136">
        <v>161625</v>
      </c>
      <c r="S136">
        <v>159228</v>
      </c>
      <c r="T136">
        <v>176101</v>
      </c>
      <c r="U136">
        <v>176588</v>
      </c>
      <c r="V136">
        <v>181616</v>
      </c>
      <c r="W136">
        <v>149806</v>
      </c>
      <c r="X136">
        <v>161840</v>
      </c>
      <c r="Y136">
        <v>192956</v>
      </c>
      <c r="Z136">
        <v>180642</v>
      </c>
    </row>
    <row r="137" spans="2:26" ht="45" customHeight="1" x14ac:dyDescent="0.25">
      <c r="B137" s="140"/>
      <c r="C137" s="140"/>
      <c r="D137" s="136"/>
      <c r="E137" s="136"/>
      <c r="F137" s="136" t="s">
        <v>145</v>
      </c>
      <c r="G137" s="136"/>
      <c r="H137">
        <v>216296</v>
      </c>
      <c r="I137">
        <v>224204</v>
      </c>
      <c r="J137">
        <v>219204</v>
      </c>
      <c r="K137">
        <v>211412</v>
      </c>
      <c r="L137">
        <v>195492</v>
      </c>
      <c r="M137">
        <v>169081</v>
      </c>
      <c r="N137">
        <v>167237</v>
      </c>
      <c r="O137">
        <v>156711</v>
      </c>
      <c r="P137">
        <v>163938</v>
      </c>
      <c r="Q137">
        <v>160401</v>
      </c>
      <c r="R137">
        <v>173553</v>
      </c>
      <c r="S137">
        <v>173620</v>
      </c>
      <c r="T137">
        <v>162869</v>
      </c>
      <c r="U137">
        <v>170174</v>
      </c>
      <c r="V137">
        <v>169414</v>
      </c>
      <c r="W137">
        <v>149278</v>
      </c>
      <c r="X137">
        <v>148611</v>
      </c>
      <c r="Y137">
        <v>169548</v>
      </c>
      <c r="Z137">
        <v>171165</v>
      </c>
    </row>
    <row r="138" spans="2:26" ht="45" customHeight="1" x14ac:dyDescent="0.25">
      <c r="B138" s="140"/>
      <c r="C138" s="140"/>
      <c r="D138" s="136" t="s">
        <v>62</v>
      </c>
      <c r="E138" s="136"/>
      <c r="F138" s="136" t="s">
        <v>136</v>
      </c>
      <c r="G138" s="136"/>
      <c r="H138">
        <v>0</v>
      </c>
      <c r="I138">
        <v>0</v>
      </c>
      <c r="J138">
        <v>0</v>
      </c>
      <c r="K138">
        <v>0</v>
      </c>
      <c r="L138">
        <v>0</v>
      </c>
      <c r="M138">
        <v>277</v>
      </c>
      <c r="N138">
        <v>0</v>
      </c>
      <c r="O138">
        <v>1002</v>
      </c>
      <c r="P138">
        <v>0</v>
      </c>
      <c r="Q138">
        <v>434</v>
      </c>
      <c r="R138">
        <v>1135</v>
      </c>
      <c r="S138">
        <v>391</v>
      </c>
      <c r="T138">
        <v>1290</v>
      </c>
      <c r="U138">
        <v>1001</v>
      </c>
      <c r="V138">
        <v>1166</v>
      </c>
      <c r="W138">
        <v>987</v>
      </c>
      <c r="X138">
        <v>823</v>
      </c>
      <c r="Y138">
        <v>0</v>
      </c>
      <c r="Z138">
        <v>0</v>
      </c>
    </row>
    <row r="139" spans="2:26" ht="45" customHeight="1" x14ac:dyDescent="0.25">
      <c r="B139" s="140"/>
      <c r="C139" s="140"/>
      <c r="D139" s="136"/>
      <c r="E139" s="136"/>
      <c r="F139" s="136" t="s">
        <v>137</v>
      </c>
      <c r="G139" s="136"/>
      <c r="H139">
        <v>384</v>
      </c>
      <c r="I139">
        <v>2592</v>
      </c>
      <c r="J139">
        <v>687</v>
      </c>
      <c r="K139">
        <v>1994</v>
      </c>
      <c r="L139">
        <v>479</v>
      </c>
      <c r="M139">
        <v>2111</v>
      </c>
      <c r="N139">
        <v>1844</v>
      </c>
      <c r="O139">
        <v>759</v>
      </c>
      <c r="P139">
        <v>2255</v>
      </c>
      <c r="Q139">
        <v>356</v>
      </c>
      <c r="R139">
        <v>1013</v>
      </c>
      <c r="S139">
        <v>1507</v>
      </c>
      <c r="T139">
        <v>1387</v>
      </c>
      <c r="U139">
        <v>3560</v>
      </c>
      <c r="V139">
        <v>2673</v>
      </c>
      <c r="W139">
        <v>4356</v>
      </c>
      <c r="X139">
        <v>6764</v>
      </c>
      <c r="Y139">
        <v>5076</v>
      </c>
      <c r="Z139">
        <v>1720</v>
      </c>
    </row>
    <row r="140" spans="2:26" ht="45" customHeight="1" x14ac:dyDescent="0.25">
      <c r="B140" s="140"/>
      <c r="C140" s="140"/>
      <c r="D140" s="136"/>
      <c r="E140" s="136"/>
      <c r="F140" s="136" t="s">
        <v>138</v>
      </c>
      <c r="G140" s="136"/>
      <c r="H140">
        <v>1307</v>
      </c>
      <c r="I140">
        <v>2246</v>
      </c>
      <c r="J140">
        <v>805</v>
      </c>
      <c r="K140">
        <v>1264</v>
      </c>
      <c r="L140">
        <v>970</v>
      </c>
      <c r="M140">
        <v>404</v>
      </c>
      <c r="N140">
        <v>1584</v>
      </c>
      <c r="O140">
        <v>1915</v>
      </c>
      <c r="P140">
        <v>5276</v>
      </c>
      <c r="Q140">
        <v>2854</v>
      </c>
      <c r="R140">
        <v>1559</v>
      </c>
      <c r="S140">
        <v>2777</v>
      </c>
      <c r="T140">
        <v>2442</v>
      </c>
      <c r="U140">
        <v>3182</v>
      </c>
      <c r="V140">
        <v>2644</v>
      </c>
      <c r="W140">
        <v>8826</v>
      </c>
      <c r="X140">
        <v>11268</v>
      </c>
      <c r="Y140">
        <v>7223</v>
      </c>
      <c r="Z140">
        <v>9346</v>
      </c>
    </row>
    <row r="141" spans="2:26" ht="45" customHeight="1" x14ac:dyDescent="0.25">
      <c r="B141" s="140"/>
      <c r="C141" s="140"/>
      <c r="D141" s="136"/>
      <c r="E141" s="136"/>
      <c r="F141" s="136" t="s">
        <v>139</v>
      </c>
      <c r="G141" s="136"/>
      <c r="H141">
        <v>623</v>
      </c>
      <c r="I141">
        <v>1099</v>
      </c>
      <c r="J141">
        <v>761</v>
      </c>
      <c r="K141">
        <v>2767</v>
      </c>
      <c r="L141">
        <v>1339</v>
      </c>
      <c r="M141">
        <v>4552</v>
      </c>
      <c r="N141">
        <v>1661</v>
      </c>
      <c r="O141">
        <v>316</v>
      </c>
      <c r="P141">
        <v>403</v>
      </c>
      <c r="Q141">
        <v>1037</v>
      </c>
      <c r="R141">
        <v>1971</v>
      </c>
      <c r="S141">
        <v>2828</v>
      </c>
      <c r="T141">
        <v>3283</v>
      </c>
      <c r="U141">
        <v>5319</v>
      </c>
      <c r="V141">
        <v>777</v>
      </c>
      <c r="W141">
        <v>2501</v>
      </c>
      <c r="X141">
        <v>9150</v>
      </c>
      <c r="Y141">
        <v>5363</v>
      </c>
      <c r="Z141">
        <v>7760</v>
      </c>
    </row>
    <row r="142" spans="2:26" ht="45" customHeight="1" x14ac:dyDescent="0.25">
      <c r="B142" s="140"/>
      <c r="C142" s="140"/>
      <c r="D142" s="136"/>
      <c r="E142" s="136"/>
      <c r="F142" s="136" t="s">
        <v>140</v>
      </c>
      <c r="G142" s="136"/>
      <c r="H142">
        <v>588</v>
      </c>
      <c r="I142">
        <v>2079</v>
      </c>
      <c r="J142">
        <v>1250</v>
      </c>
      <c r="K142">
        <v>1103</v>
      </c>
      <c r="L142">
        <v>1124</v>
      </c>
      <c r="M142">
        <v>2005</v>
      </c>
      <c r="N142">
        <v>2117</v>
      </c>
      <c r="O142">
        <v>2792</v>
      </c>
      <c r="P142">
        <v>368</v>
      </c>
      <c r="Q142">
        <v>4407</v>
      </c>
      <c r="R142">
        <v>2940</v>
      </c>
      <c r="S142">
        <v>1075</v>
      </c>
      <c r="T142">
        <v>1979</v>
      </c>
      <c r="U142">
        <v>1495</v>
      </c>
      <c r="V142">
        <v>3718</v>
      </c>
      <c r="W142">
        <v>5507</v>
      </c>
      <c r="X142">
        <v>4708</v>
      </c>
      <c r="Y142">
        <v>5627</v>
      </c>
      <c r="Z142">
        <v>5135</v>
      </c>
    </row>
    <row r="143" spans="2:26" ht="45" customHeight="1" x14ac:dyDescent="0.25">
      <c r="B143" s="140"/>
      <c r="C143" s="140"/>
      <c r="D143" s="136"/>
      <c r="E143" s="136"/>
      <c r="F143" s="136" t="s">
        <v>141</v>
      </c>
      <c r="G143" s="136"/>
      <c r="H143">
        <v>2581</v>
      </c>
      <c r="I143">
        <v>3431</v>
      </c>
      <c r="J143">
        <v>3053</v>
      </c>
      <c r="K143">
        <v>2548</v>
      </c>
      <c r="L143">
        <v>2733</v>
      </c>
      <c r="M143">
        <v>4083</v>
      </c>
      <c r="N143">
        <v>5597</v>
      </c>
      <c r="O143">
        <v>10010</v>
      </c>
      <c r="P143">
        <v>10819</v>
      </c>
      <c r="Q143">
        <v>4652</v>
      </c>
      <c r="R143">
        <v>6705</v>
      </c>
      <c r="S143">
        <v>13311</v>
      </c>
      <c r="T143">
        <v>14490</v>
      </c>
      <c r="U143">
        <v>11962</v>
      </c>
      <c r="V143">
        <v>8665</v>
      </c>
      <c r="W143">
        <v>16330</v>
      </c>
      <c r="X143">
        <v>14344</v>
      </c>
      <c r="Y143">
        <v>17279</v>
      </c>
      <c r="Z143">
        <v>24916</v>
      </c>
    </row>
    <row r="144" spans="2:26" ht="45" customHeight="1" x14ac:dyDescent="0.25">
      <c r="B144" s="140"/>
      <c r="C144" s="140"/>
      <c r="D144" s="136"/>
      <c r="E144" s="136"/>
      <c r="F144" s="136" t="s">
        <v>142</v>
      </c>
      <c r="G144" s="136"/>
      <c r="H144">
        <v>0</v>
      </c>
      <c r="I144">
        <v>0</v>
      </c>
      <c r="J144">
        <v>0</v>
      </c>
      <c r="K144">
        <v>365</v>
      </c>
      <c r="L144">
        <v>389</v>
      </c>
      <c r="M144">
        <v>0</v>
      </c>
      <c r="N144">
        <v>0</v>
      </c>
      <c r="O144">
        <v>1374</v>
      </c>
      <c r="P144">
        <v>417</v>
      </c>
      <c r="Q144">
        <v>1313</v>
      </c>
      <c r="R144">
        <v>388</v>
      </c>
      <c r="S144">
        <v>269</v>
      </c>
      <c r="T144">
        <v>563</v>
      </c>
      <c r="U144">
        <v>0</v>
      </c>
      <c r="V144">
        <v>2233</v>
      </c>
      <c r="W144">
        <v>1326</v>
      </c>
      <c r="X144">
        <v>0</v>
      </c>
      <c r="Y144">
        <v>0</v>
      </c>
      <c r="Z144">
        <v>387</v>
      </c>
    </row>
    <row r="145" spans="2:26" ht="45" customHeight="1" x14ac:dyDescent="0.25">
      <c r="B145" s="140"/>
      <c r="C145" s="140"/>
      <c r="D145" s="136"/>
      <c r="E145" s="136"/>
      <c r="F145" s="136" t="s">
        <v>143</v>
      </c>
      <c r="G145" s="136"/>
      <c r="H145">
        <v>1275</v>
      </c>
      <c r="I145">
        <v>2370</v>
      </c>
      <c r="J145">
        <v>4509</v>
      </c>
      <c r="K145">
        <v>249</v>
      </c>
      <c r="L145">
        <v>3196</v>
      </c>
      <c r="M145">
        <v>3077</v>
      </c>
      <c r="N145">
        <v>3533</v>
      </c>
      <c r="O145">
        <v>2353</v>
      </c>
      <c r="P145">
        <v>3860</v>
      </c>
      <c r="Q145">
        <v>3004</v>
      </c>
      <c r="R145">
        <v>4670</v>
      </c>
      <c r="S145">
        <v>4519</v>
      </c>
      <c r="T145">
        <v>7090</v>
      </c>
      <c r="U145">
        <v>5752</v>
      </c>
      <c r="V145">
        <v>4589</v>
      </c>
      <c r="W145">
        <v>7613</v>
      </c>
      <c r="X145">
        <v>6299</v>
      </c>
      <c r="Y145">
        <v>9302</v>
      </c>
      <c r="Z145">
        <v>11861</v>
      </c>
    </row>
    <row r="146" spans="2:26" ht="45" customHeight="1" x14ac:dyDescent="0.25">
      <c r="B146" s="140"/>
      <c r="C146" s="140"/>
      <c r="D146" s="136"/>
      <c r="E146" s="136"/>
      <c r="F146" s="136" t="s">
        <v>144</v>
      </c>
      <c r="G146" s="136"/>
      <c r="H146">
        <v>2688</v>
      </c>
      <c r="I146">
        <v>1767</v>
      </c>
      <c r="J146">
        <v>825</v>
      </c>
      <c r="K146">
        <v>1189</v>
      </c>
      <c r="L146">
        <v>1001</v>
      </c>
      <c r="M146">
        <v>1927</v>
      </c>
      <c r="N146">
        <v>3289</v>
      </c>
      <c r="O146">
        <v>2261</v>
      </c>
      <c r="P146">
        <v>468</v>
      </c>
      <c r="Q146">
        <v>962</v>
      </c>
      <c r="R146">
        <v>4859</v>
      </c>
      <c r="S146">
        <v>4609</v>
      </c>
      <c r="T146">
        <v>5811</v>
      </c>
      <c r="U146">
        <v>5614</v>
      </c>
      <c r="V146">
        <v>3131</v>
      </c>
      <c r="W146">
        <v>2448</v>
      </c>
      <c r="X146">
        <v>3800</v>
      </c>
      <c r="Y146">
        <v>6943</v>
      </c>
      <c r="Z146">
        <v>8708</v>
      </c>
    </row>
    <row r="147" spans="2:26" ht="45" customHeight="1" x14ac:dyDescent="0.25">
      <c r="B147" s="140"/>
      <c r="C147" s="140"/>
      <c r="D147" s="136"/>
      <c r="E147" s="136"/>
      <c r="F147" s="136" t="s">
        <v>145</v>
      </c>
      <c r="G147" s="136"/>
      <c r="H147">
        <v>2775</v>
      </c>
      <c r="I147">
        <v>4376</v>
      </c>
      <c r="J147">
        <v>2290</v>
      </c>
      <c r="K147">
        <v>4211</v>
      </c>
      <c r="L147">
        <v>3411</v>
      </c>
      <c r="M147">
        <v>2643</v>
      </c>
      <c r="N147">
        <v>5993</v>
      </c>
      <c r="O147">
        <v>4136</v>
      </c>
      <c r="P147">
        <v>7846</v>
      </c>
      <c r="Q147">
        <v>9167</v>
      </c>
      <c r="R147">
        <v>11173</v>
      </c>
      <c r="S147">
        <v>14389</v>
      </c>
      <c r="T147">
        <v>14109</v>
      </c>
      <c r="U147">
        <v>12616</v>
      </c>
      <c r="V147">
        <v>17649</v>
      </c>
      <c r="W147">
        <v>11251</v>
      </c>
      <c r="X147">
        <v>18096</v>
      </c>
      <c r="Y147">
        <v>18017</v>
      </c>
      <c r="Z147">
        <v>17685</v>
      </c>
    </row>
    <row r="148" spans="2:26" ht="45" customHeight="1" x14ac:dyDescent="0.25">
      <c r="B148" s="140"/>
      <c r="C148" s="140"/>
      <c r="D148" s="136" t="s">
        <v>63</v>
      </c>
      <c r="E148" s="136"/>
      <c r="F148" s="136" t="s">
        <v>136</v>
      </c>
      <c r="G148" s="136"/>
      <c r="H148">
        <v>0</v>
      </c>
      <c r="I148">
        <v>734</v>
      </c>
      <c r="J148">
        <v>1561</v>
      </c>
      <c r="K148">
        <v>536</v>
      </c>
      <c r="L148">
        <v>1592</v>
      </c>
      <c r="M148">
        <v>923</v>
      </c>
      <c r="N148">
        <v>1202</v>
      </c>
      <c r="O148">
        <v>0</v>
      </c>
      <c r="P148">
        <v>804</v>
      </c>
      <c r="Q148">
        <v>608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</row>
    <row r="149" spans="2:26" ht="45" customHeight="1" x14ac:dyDescent="0.25">
      <c r="B149" s="140"/>
      <c r="C149" s="140"/>
      <c r="D149" s="136"/>
      <c r="E149" s="136"/>
      <c r="F149" s="136" t="s">
        <v>137</v>
      </c>
      <c r="G149" s="136"/>
      <c r="H149">
        <v>13550</v>
      </c>
      <c r="I149">
        <v>18811</v>
      </c>
      <c r="J149">
        <v>10122</v>
      </c>
      <c r="K149">
        <v>12485</v>
      </c>
      <c r="L149">
        <v>16260</v>
      </c>
      <c r="M149">
        <v>13487</v>
      </c>
      <c r="N149">
        <v>8589</v>
      </c>
      <c r="O149">
        <v>10845</v>
      </c>
      <c r="P149">
        <v>8177</v>
      </c>
      <c r="Q149">
        <v>6172</v>
      </c>
      <c r="R149">
        <v>8932</v>
      </c>
      <c r="S149">
        <v>4153</v>
      </c>
      <c r="T149">
        <v>5255</v>
      </c>
      <c r="U149">
        <v>6696</v>
      </c>
      <c r="V149">
        <v>7352</v>
      </c>
      <c r="W149">
        <v>4960</v>
      </c>
      <c r="X149">
        <v>7949</v>
      </c>
      <c r="Y149">
        <v>4120</v>
      </c>
      <c r="Z149">
        <v>10670</v>
      </c>
    </row>
    <row r="150" spans="2:26" ht="45" customHeight="1" x14ac:dyDescent="0.25">
      <c r="B150" s="140"/>
      <c r="C150" s="140"/>
      <c r="D150" s="136"/>
      <c r="E150" s="136"/>
      <c r="F150" s="136" t="s">
        <v>138</v>
      </c>
      <c r="G150" s="136"/>
      <c r="H150">
        <v>3756</v>
      </c>
      <c r="I150">
        <v>7166</v>
      </c>
      <c r="J150">
        <v>9144</v>
      </c>
      <c r="K150">
        <v>17083</v>
      </c>
      <c r="L150">
        <v>8912</v>
      </c>
      <c r="M150">
        <v>13667</v>
      </c>
      <c r="N150">
        <v>9569</v>
      </c>
      <c r="O150">
        <v>14218</v>
      </c>
      <c r="P150">
        <v>9337</v>
      </c>
      <c r="Q150">
        <v>10180</v>
      </c>
      <c r="R150">
        <v>13391</v>
      </c>
      <c r="S150">
        <v>15565</v>
      </c>
      <c r="T150">
        <v>16828</v>
      </c>
      <c r="U150">
        <v>21770</v>
      </c>
      <c r="V150">
        <v>18943</v>
      </c>
      <c r="W150">
        <v>25014</v>
      </c>
      <c r="X150">
        <v>14662</v>
      </c>
      <c r="Y150">
        <v>17948</v>
      </c>
      <c r="Z150">
        <v>30194</v>
      </c>
    </row>
    <row r="151" spans="2:26" ht="45" customHeight="1" x14ac:dyDescent="0.25">
      <c r="B151" s="140"/>
      <c r="C151" s="140"/>
      <c r="D151" s="136"/>
      <c r="E151" s="136"/>
      <c r="F151" s="136" t="s">
        <v>139</v>
      </c>
      <c r="G151" s="136"/>
      <c r="H151">
        <v>14331</v>
      </c>
      <c r="I151">
        <v>12982</v>
      </c>
      <c r="J151">
        <v>16319</v>
      </c>
      <c r="K151">
        <v>15359</v>
      </c>
      <c r="L151">
        <v>15225</v>
      </c>
      <c r="M151">
        <v>19380</v>
      </c>
      <c r="N151">
        <v>7473</v>
      </c>
      <c r="O151">
        <v>7877</v>
      </c>
      <c r="P151">
        <v>13453</v>
      </c>
      <c r="Q151">
        <v>11827</v>
      </c>
      <c r="R151">
        <v>19944</v>
      </c>
      <c r="S151">
        <v>11775</v>
      </c>
      <c r="T151">
        <v>13982</v>
      </c>
      <c r="U151">
        <v>15679</v>
      </c>
      <c r="V151">
        <v>20386</v>
      </c>
      <c r="W151">
        <v>19216</v>
      </c>
      <c r="X151">
        <v>18433</v>
      </c>
      <c r="Y151">
        <v>19818</v>
      </c>
      <c r="Z151">
        <v>25047</v>
      </c>
    </row>
    <row r="152" spans="2:26" ht="45" customHeight="1" x14ac:dyDescent="0.25">
      <c r="B152" s="140"/>
      <c r="C152" s="140"/>
      <c r="D152" s="136"/>
      <c r="E152" s="136"/>
      <c r="F152" s="136" t="s">
        <v>140</v>
      </c>
      <c r="G152" s="136"/>
      <c r="H152">
        <v>8019</v>
      </c>
      <c r="I152">
        <v>9665</v>
      </c>
      <c r="J152">
        <v>9145</v>
      </c>
      <c r="K152">
        <v>7916</v>
      </c>
      <c r="L152">
        <v>17593</v>
      </c>
      <c r="M152">
        <v>9469</v>
      </c>
      <c r="N152">
        <v>8454</v>
      </c>
      <c r="O152">
        <v>10631</v>
      </c>
      <c r="P152">
        <v>7289</v>
      </c>
      <c r="Q152">
        <v>11902</v>
      </c>
      <c r="R152">
        <v>8607</v>
      </c>
      <c r="S152">
        <v>9254</v>
      </c>
      <c r="T152">
        <v>7876</v>
      </c>
      <c r="U152">
        <v>7827</v>
      </c>
      <c r="V152">
        <v>11739</v>
      </c>
      <c r="W152">
        <v>14234</v>
      </c>
      <c r="X152">
        <v>9565</v>
      </c>
      <c r="Y152">
        <v>14408</v>
      </c>
      <c r="Z152">
        <v>17911</v>
      </c>
    </row>
    <row r="153" spans="2:26" ht="45" customHeight="1" x14ac:dyDescent="0.25">
      <c r="B153" s="140"/>
      <c r="C153" s="140"/>
      <c r="D153" s="136"/>
      <c r="E153" s="136"/>
      <c r="F153" s="136" t="s">
        <v>141</v>
      </c>
      <c r="G153" s="136"/>
      <c r="H153">
        <v>73516</v>
      </c>
      <c r="I153">
        <v>62516</v>
      </c>
      <c r="J153">
        <v>69268</v>
      </c>
      <c r="K153">
        <v>92758</v>
      </c>
      <c r="L153">
        <v>83199</v>
      </c>
      <c r="M153">
        <v>61389</v>
      </c>
      <c r="N153">
        <v>77715</v>
      </c>
      <c r="O153">
        <v>86265</v>
      </c>
      <c r="P153">
        <v>74863</v>
      </c>
      <c r="Q153">
        <v>69839</v>
      </c>
      <c r="R153">
        <v>80846</v>
      </c>
      <c r="S153">
        <v>79200</v>
      </c>
      <c r="T153">
        <v>75205</v>
      </c>
      <c r="U153">
        <v>96156</v>
      </c>
      <c r="V153">
        <v>96864</v>
      </c>
      <c r="W153">
        <v>99051</v>
      </c>
      <c r="X153">
        <v>81760</v>
      </c>
      <c r="Y153">
        <v>93200</v>
      </c>
      <c r="Z153">
        <v>82698</v>
      </c>
    </row>
    <row r="154" spans="2:26" ht="45" customHeight="1" x14ac:dyDescent="0.25">
      <c r="B154" s="140"/>
      <c r="C154" s="140"/>
      <c r="D154" s="136"/>
      <c r="E154" s="136"/>
      <c r="F154" s="136" t="s">
        <v>142</v>
      </c>
      <c r="G154" s="136"/>
      <c r="H154">
        <v>10127</v>
      </c>
      <c r="I154">
        <v>4697</v>
      </c>
      <c r="J154">
        <v>5534</v>
      </c>
      <c r="K154">
        <v>2941</v>
      </c>
      <c r="L154">
        <v>6508</v>
      </c>
      <c r="M154">
        <v>5445</v>
      </c>
      <c r="N154">
        <v>5087</v>
      </c>
      <c r="O154">
        <v>1553</v>
      </c>
      <c r="P154">
        <v>3845</v>
      </c>
      <c r="Q154">
        <v>7104</v>
      </c>
      <c r="R154">
        <v>1407</v>
      </c>
      <c r="S154">
        <v>4051</v>
      </c>
      <c r="T154">
        <v>4737</v>
      </c>
      <c r="U154">
        <v>11155</v>
      </c>
      <c r="V154">
        <v>5570</v>
      </c>
      <c r="W154">
        <v>3022</v>
      </c>
      <c r="X154">
        <v>2310</v>
      </c>
      <c r="Y154">
        <v>5688</v>
      </c>
      <c r="Z154">
        <v>2222</v>
      </c>
    </row>
    <row r="155" spans="2:26" ht="45" customHeight="1" x14ac:dyDescent="0.25">
      <c r="B155" s="140"/>
      <c r="C155" s="140"/>
      <c r="D155" s="136"/>
      <c r="E155" s="136"/>
      <c r="F155" s="136" t="s">
        <v>143</v>
      </c>
      <c r="G155" s="136"/>
      <c r="H155">
        <v>63587</v>
      </c>
      <c r="I155">
        <v>65304</v>
      </c>
      <c r="J155">
        <v>89328</v>
      </c>
      <c r="K155">
        <v>97042</v>
      </c>
      <c r="L155">
        <v>63132</v>
      </c>
      <c r="M155">
        <v>52943</v>
      </c>
      <c r="N155">
        <v>48272</v>
      </c>
      <c r="O155">
        <v>43126</v>
      </c>
      <c r="P155">
        <v>32045</v>
      </c>
      <c r="Q155">
        <v>20675</v>
      </c>
      <c r="R155">
        <v>27167</v>
      </c>
      <c r="S155">
        <v>35938</v>
      </c>
      <c r="T155">
        <v>38097</v>
      </c>
      <c r="U155">
        <v>29209</v>
      </c>
      <c r="V155">
        <v>30631</v>
      </c>
      <c r="W155">
        <v>29163</v>
      </c>
      <c r="X155">
        <v>44031</v>
      </c>
      <c r="Y155">
        <v>38583</v>
      </c>
      <c r="Z155">
        <v>50312</v>
      </c>
    </row>
    <row r="156" spans="2:26" ht="45" customHeight="1" x14ac:dyDescent="0.25">
      <c r="B156" s="140"/>
      <c r="C156" s="140"/>
      <c r="D156" s="136"/>
      <c r="E156" s="136"/>
      <c r="F156" s="136" t="s">
        <v>144</v>
      </c>
      <c r="G156" s="136"/>
      <c r="H156">
        <v>27219</v>
      </c>
      <c r="I156">
        <v>31501</v>
      </c>
      <c r="J156">
        <v>33999</v>
      </c>
      <c r="K156">
        <v>41429</v>
      </c>
      <c r="L156">
        <v>29830</v>
      </c>
      <c r="M156">
        <v>29911</v>
      </c>
      <c r="N156">
        <v>18540</v>
      </c>
      <c r="O156">
        <v>21382</v>
      </c>
      <c r="P156">
        <v>19058</v>
      </c>
      <c r="Q156">
        <v>23320</v>
      </c>
      <c r="R156">
        <v>21477</v>
      </c>
      <c r="S156">
        <v>25778</v>
      </c>
      <c r="T156">
        <v>29308</v>
      </c>
      <c r="U156">
        <v>23471</v>
      </c>
      <c r="V156">
        <v>29802</v>
      </c>
      <c r="W156">
        <v>24085</v>
      </c>
      <c r="X156">
        <v>23897</v>
      </c>
      <c r="Y156">
        <v>34711</v>
      </c>
      <c r="Z156">
        <v>43373</v>
      </c>
    </row>
    <row r="157" spans="2:26" ht="45" customHeight="1" x14ac:dyDescent="0.25">
      <c r="B157" s="140"/>
      <c r="C157" s="140"/>
      <c r="D157" s="136"/>
      <c r="E157" s="136"/>
      <c r="F157" s="136" t="s">
        <v>145</v>
      </c>
      <c r="G157" s="136"/>
      <c r="H157">
        <v>105982</v>
      </c>
      <c r="I157">
        <v>121404</v>
      </c>
      <c r="J157">
        <v>126485</v>
      </c>
      <c r="K157">
        <v>102492</v>
      </c>
      <c r="L157">
        <v>112696</v>
      </c>
      <c r="M157">
        <v>105764</v>
      </c>
      <c r="N157">
        <v>96089</v>
      </c>
      <c r="O157">
        <v>89582</v>
      </c>
      <c r="P157">
        <v>93122</v>
      </c>
      <c r="Q157">
        <v>89868</v>
      </c>
      <c r="R157">
        <v>75230</v>
      </c>
      <c r="S157">
        <v>80393</v>
      </c>
      <c r="T157">
        <v>89595</v>
      </c>
      <c r="U157">
        <v>86922</v>
      </c>
      <c r="V157">
        <v>83351</v>
      </c>
      <c r="W157">
        <v>70423</v>
      </c>
      <c r="X157">
        <v>81700</v>
      </c>
      <c r="Y157">
        <v>88876</v>
      </c>
      <c r="Z157">
        <v>77477</v>
      </c>
    </row>
    <row r="158" spans="2:26" ht="45" customHeight="1" x14ac:dyDescent="0.25">
      <c r="B158" s="140"/>
      <c r="C158" s="140"/>
      <c r="D158" s="136" t="s">
        <v>64</v>
      </c>
      <c r="E158" s="136"/>
      <c r="F158" s="136" t="s">
        <v>136</v>
      </c>
      <c r="G158" s="136"/>
      <c r="H158">
        <f>SUM(H128,H138,H148)</f>
        <v>6983</v>
      </c>
      <c r="I158">
        <f t="shared" ref="I158:Z167" si="2">SUM(I128,I138,I148)</f>
        <v>5817</v>
      </c>
      <c r="J158">
        <f t="shared" si="2"/>
        <v>7242</v>
      </c>
      <c r="K158">
        <f t="shared" si="2"/>
        <v>5760</v>
      </c>
      <c r="L158">
        <f t="shared" si="2"/>
        <v>8081</v>
      </c>
      <c r="M158">
        <f t="shared" si="2"/>
        <v>6738</v>
      </c>
      <c r="N158">
        <f t="shared" si="2"/>
        <v>6947</v>
      </c>
      <c r="O158">
        <f t="shared" si="2"/>
        <v>9565</v>
      </c>
      <c r="P158">
        <f t="shared" si="2"/>
        <v>9117</v>
      </c>
      <c r="Q158">
        <f t="shared" si="2"/>
        <v>7370</v>
      </c>
      <c r="R158">
        <f t="shared" si="2"/>
        <v>9301</v>
      </c>
      <c r="S158">
        <f t="shared" si="2"/>
        <v>3070</v>
      </c>
      <c r="T158">
        <f t="shared" si="2"/>
        <v>4190</v>
      </c>
      <c r="U158">
        <f t="shared" si="2"/>
        <v>5814</v>
      </c>
      <c r="V158">
        <f t="shared" si="2"/>
        <v>6482</v>
      </c>
      <c r="W158">
        <f t="shared" si="2"/>
        <v>5791</v>
      </c>
      <c r="X158">
        <f t="shared" si="2"/>
        <v>5564</v>
      </c>
      <c r="Y158">
        <f t="shared" si="2"/>
        <v>10241</v>
      </c>
      <c r="Z158">
        <f t="shared" si="2"/>
        <v>9452</v>
      </c>
    </row>
    <row r="159" spans="2:26" ht="45" customHeight="1" x14ac:dyDescent="0.25">
      <c r="B159" s="140"/>
      <c r="C159" s="140"/>
      <c r="D159" s="136"/>
      <c r="E159" s="136"/>
      <c r="F159" s="136" t="s">
        <v>137</v>
      </c>
      <c r="G159" s="136"/>
      <c r="H159">
        <f t="shared" ref="H159:W167" si="3">SUM(H129,H139,H149)</f>
        <v>157719</v>
      </c>
      <c r="I159">
        <f t="shared" si="3"/>
        <v>175649</v>
      </c>
      <c r="J159">
        <f t="shared" si="3"/>
        <v>156014</v>
      </c>
      <c r="K159">
        <f t="shared" si="3"/>
        <v>162928</v>
      </c>
      <c r="L159">
        <f t="shared" si="3"/>
        <v>160949</v>
      </c>
      <c r="M159">
        <f t="shared" si="3"/>
        <v>163557</v>
      </c>
      <c r="N159">
        <f t="shared" si="3"/>
        <v>102645</v>
      </c>
      <c r="O159">
        <f t="shared" si="3"/>
        <v>89628</v>
      </c>
      <c r="P159">
        <f t="shared" si="3"/>
        <v>82776</v>
      </c>
      <c r="Q159">
        <f t="shared" si="3"/>
        <v>73890</v>
      </c>
      <c r="R159">
        <f t="shared" si="3"/>
        <v>79141</v>
      </c>
      <c r="S159">
        <f t="shared" si="3"/>
        <v>70402</v>
      </c>
      <c r="T159">
        <f t="shared" si="3"/>
        <v>69518</v>
      </c>
      <c r="U159">
        <f t="shared" si="3"/>
        <v>80694</v>
      </c>
      <c r="V159">
        <f t="shared" si="3"/>
        <v>88893</v>
      </c>
      <c r="W159">
        <f t="shared" si="3"/>
        <v>96306</v>
      </c>
      <c r="X159">
        <f t="shared" si="2"/>
        <v>94929</v>
      </c>
      <c r="Y159">
        <f t="shared" si="2"/>
        <v>95973</v>
      </c>
      <c r="Z159">
        <f t="shared" si="2"/>
        <v>103013</v>
      </c>
    </row>
    <row r="160" spans="2:26" ht="45" customHeight="1" x14ac:dyDescent="0.25">
      <c r="B160" s="140"/>
      <c r="C160" s="140"/>
      <c r="D160" s="136"/>
      <c r="E160" s="136"/>
      <c r="F160" s="136" t="s">
        <v>138</v>
      </c>
      <c r="G160" s="136"/>
      <c r="H160">
        <f t="shared" si="3"/>
        <v>205471</v>
      </c>
      <c r="I160">
        <f t="shared" si="2"/>
        <v>231111</v>
      </c>
      <c r="J160">
        <f t="shared" si="2"/>
        <v>232965</v>
      </c>
      <c r="K160">
        <f t="shared" si="2"/>
        <v>250414</v>
      </c>
      <c r="L160">
        <f t="shared" si="2"/>
        <v>243269</v>
      </c>
      <c r="M160">
        <f t="shared" si="2"/>
        <v>238422</v>
      </c>
      <c r="N160">
        <f t="shared" si="2"/>
        <v>275174</v>
      </c>
      <c r="O160">
        <f t="shared" si="2"/>
        <v>273833</v>
      </c>
      <c r="P160">
        <f t="shared" si="2"/>
        <v>273827</v>
      </c>
      <c r="Q160">
        <f t="shared" si="2"/>
        <v>262966</v>
      </c>
      <c r="R160">
        <f t="shared" si="2"/>
        <v>283433</v>
      </c>
      <c r="S160">
        <f t="shared" si="2"/>
        <v>309656</v>
      </c>
      <c r="T160">
        <f t="shared" si="2"/>
        <v>302749</v>
      </c>
      <c r="U160">
        <f t="shared" si="2"/>
        <v>316738</v>
      </c>
      <c r="V160">
        <f t="shared" si="2"/>
        <v>327951</v>
      </c>
      <c r="W160">
        <f t="shared" si="2"/>
        <v>343219</v>
      </c>
      <c r="X160">
        <f t="shared" si="2"/>
        <v>376075</v>
      </c>
      <c r="Y160">
        <f t="shared" si="2"/>
        <v>374493</v>
      </c>
      <c r="Z160">
        <f t="shared" si="2"/>
        <v>423845</v>
      </c>
    </row>
    <row r="161" spans="1:26" ht="45" customHeight="1" x14ac:dyDescent="0.25">
      <c r="B161" s="140"/>
      <c r="C161" s="140"/>
      <c r="D161" s="136"/>
      <c r="E161" s="136"/>
      <c r="F161" s="136" t="s">
        <v>139</v>
      </c>
      <c r="G161" s="136"/>
      <c r="H161">
        <f t="shared" si="3"/>
        <v>223530</v>
      </c>
      <c r="I161">
        <f t="shared" si="2"/>
        <v>240086</v>
      </c>
      <c r="J161">
        <f t="shared" si="2"/>
        <v>245210</v>
      </c>
      <c r="K161">
        <f t="shared" si="2"/>
        <v>244883</v>
      </c>
      <c r="L161">
        <f t="shared" si="2"/>
        <v>235145</v>
      </c>
      <c r="M161">
        <f t="shared" si="2"/>
        <v>243882</v>
      </c>
      <c r="N161">
        <f t="shared" si="2"/>
        <v>173402</v>
      </c>
      <c r="O161">
        <f t="shared" si="2"/>
        <v>157141</v>
      </c>
      <c r="P161">
        <f t="shared" si="2"/>
        <v>158623</v>
      </c>
      <c r="Q161">
        <f t="shared" si="2"/>
        <v>180520</v>
      </c>
      <c r="R161">
        <f t="shared" si="2"/>
        <v>203003</v>
      </c>
      <c r="S161">
        <f t="shared" si="2"/>
        <v>215551</v>
      </c>
      <c r="T161">
        <f t="shared" si="2"/>
        <v>205338</v>
      </c>
      <c r="U161">
        <f t="shared" si="2"/>
        <v>220923</v>
      </c>
      <c r="V161">
        <f t="shared" si="2"/>
        <v>216093</v>
      </c>
      <c r="W161">
        <f t="shared" si="2"/>
        <v>207213</v>
      </c>
      <c r="X161">
        <f t="shared" si="2"/>
        <v>222119</v>
      </c>
      <c r="Y161">
        <f t="shared" si="2"/>
        <v>246383</v>
      </c>
      <c r="Z161">
        <f t="shared" si="2"/>
        <v>252421</v>
      </c>
    </row>
    <row r="162" spans="1:26" ht="45" customHeight="1" x14ac:dyDescent="0.25">
      <c r="B162" s="140"/>
      <c r="C162" s="140"/>
      <c r="D162" s="136"/>
      <c r="E162" s="136"/>
      <c r="F162" s="136" t="s">
        <v>140</v>
      </c>
      <c r="G162" s="136"/>
      <c r="H162">
        <f t="shared" si="3"/>
        <v>182443</v>
      </c>
      <c r="I162">
        <f t="shared" si="2"/>
        <v>200416</v>
      </c>
      <c r="J162">
        <f t="shared" si="2"/>
        <v>190123</v>
      </c>
      <c r="K162">
        <f t="shared" si="2"/>
        <v>178010</v>
      </c>
      <c r="L162">
        <f t="shared" si="2"/>
        <v>170442</v>
      </c>
      <c r="M162">
        <f t="shared" si="2"/>
        <v>162384</v>
      </c>
      <c r="N162">
        <f t="shared" si="2"/>
        <v>185466</v>
      </c>
      <c r="O162">
        <f t="shared" si="2"/>
        <v>177194</v>
      </c>
      <c r="P162">
        <f t="shared" si="2"/>
        <v>164212</v>
      </c>
      <c r="Q162">
        <f t="shared" si="2"/>
        <v>189753</v>
      </c>
      <c r="R162">
        <f t="shared" si="2"/>
        <v>185220</v>
      </c>
      <c r="S162">
        <f t="shared" si="2"/>
        <v>178972</v>
      </c>
      <c r="T162">
        <f t="shared" si="2"/>
        <v>184625</v>
      </c>
      <c r="U162">
        <f t="shared" si="2"/>
        <v>215893</v>
      </c>
      <c r="V162">
        <f t="shared" si="2"/>
        <v>213077</v>
      </c>
      <c r="W162">
        <f t="shared" si="2"/>
        <v>212753</v>
      </c>
      <c r="X162">
        <f t="shared" si="2"/>
        <v>211760</v>
      </c>
      <c r="Y162">
        <f t="shared" si="2"/>
        <v>205244</v>
      </c>
      <c r="Z162">
        <f t="shared" si="2"/>
        <v>197844</v>
      </c>
    </row>
    <row r="163" spans="1:26" ht="45" customHeight="1" x14ac:dyDescent="0.25">
      <c r="B163" s="140"/>
      <c r="C163" s="140"/>
      <c r="D163" s="136"/>
      <c r="E163" s="136"/>
      <c r="F163" s="136" t="s">
        <v>141</v>
      </c>
      <c r="G163" s="136"/>
      <c r="H163">
        <f t="shared" si="3"/>
        <v>303717</v>
      </c>
      <c r="I163">
        <f t="shared" si="2"/>
        <v>309137</v>
      </c>
      <c r="J163">
        <f t="shared" si="2"/>
        <v>342301</v>
      </c>
      <c r="K163">
        <f t="shared" si="2"/>
        <v>373867</v>
      </c>
      <c r="L163">
        <f t="shared" si="2"/>
        <v>339117</v>
      </c>
      <c r="M163">
        <f t="shared" si="2"/>
        <v>312669</v>
      </c>
      <c r="N163">
        <f t="shared" si="2"/>
        <v>417789</v>
      </c>
      <c r="O163">
        <f t="shared" si="2"/>
        <v>420806</v>
      </c>
      <c r="P163">
        <f t="shared" si="2"/>
        <v>410316</v>
      </c>
      <c r="Q163">
        <f t="shared" si="2"/>
        <v>426136</v>
      </c>
      <c r="R163">
        <f t="shared" si="2"/>
        <v>409918</v>
      </c>
      <c r="S163">
        <f t="shared" si="2"/>
        <v>449008</v>
      </c>
      <c r="T163">
        <f t="shared" si="2"/>
        <v>450774</v>
      </c>
      <c r="U163">
        <f t="shared" si="2"/>
        <v>474876</v>
      </c>
      <c r="V163">
        <f t="shared" si="2"/>
        <v>482247</v>
      </c>
      <c r="W163">
        <f t="shared" si="2"/>
        <v>436760</v>
      </c>
      <c r="X163">
        <f t="shared" si="2"/>
        <v>443304</v>
      </c>
      <c r="Y163">
        <f t="shared" si="2"/>
        <v>472795</v>
      </c>
      <c r="Z163">
        <f t="shared" si="2"/>
        <v>484090</v>
      </c>
    </row>
    <row r="164" spans="1:26" ht="45" customHeight="1" x14ac:dyDescent="0.25">
      <c r="B164" s="140"/>
      <c r="C164" s="140"/>
      <c r="D164" s="136"/>
      <c r="E164" s="136"/>
      <c r="F164" s="136" t="s">
        <v>142</v>
      </c>
      <c r="G164" s="136"/>
      <c r="H164">
        <f t="shared" si="3"/>
        <v>47834</v>
      </c>
      <c r="I164">
        <f t="shared" si="2"/>
        <v>37075</v>
      </c>
      <c r="J164">
        <f t="shared" si="2"/>
        <v>44096</v>
      </c>
      <c r="K164">
        <f t="shared" si="2"/>
        <v>37029</v>
      </c>
      <c r="L164">
        <f t="shared" si="2"/>
        <v>34931</v>
      </c>
      <c r="M164">
        <f t="shared" si="2"/>
        <v>38531</v>
      </c>
      <c r="N164">
        <f t="shared" si="2"/>
        <v>33049</v>
      </c>
      <c r="O164">
        <f t="shared" si="2"/>
        <v>32966</v>
      </c>
      <c r="P164">
        <f t="shared" si="2"/>
        <v>35760</v>
      </c>
      <c r="Q164">
        <f t="shared" si="2"/>
        <v>37435</v>
      </c>
      <c r="R164">
        <f t="shared" si="2"/>
        <v>40685</v>
      </c>
      <c r="S164">
        <f t="shared" si="2"/>
        <v>32872</v>
      </c>
      <c r="T164">
        <f t="shared" si="2"/>
        <v>33878</v>
      </c>
      <c r="U164">
        <f t="shared" si="2"/>
        <v>37456</v>
      </c>
      <c r="V164">
        <f t="shared" si="2"/>
        <v>41903</v>
      </c>
      <c r="W164">
        <f t="shared" si="2"/>
        <v>30697</v>
      </c>
      <c r="X164">
        <f t="shared" si="2"/>
        <v>27174</v>
      </c>
      <c r="Y164">
        <f t="shared" si="2"/>
        <v>36494</v>
      </c>
      <c r="Z164">
        <f t="shared" si="2"/>
        <v>26841</v>
      </c>
    </row>
    <row r="165" spans="1:26" ht="45" customHeight="1" x14ac:dyDescent="0.25">
      <c r="B165" s="140"/>
      <c r="C165" s="140"/>
      <c r="D165" s="136"/>
      <c r="E165" s="136"/>
      <c r="F165" s="136" t="s">
        <v>143</v>
      </c>
      <c r="G165" s="136"/>
      <c r="H165">
        <f t="shared" si="3"/>
        <v>370061</v>
      </c>
      <c r="I165">
        <f t="shared" si="2"/>
        <v>368883</v>
      </c>
      <c r="J165">
        <f t="shared" si="2"/>
        <v>402353</v>
      </c>
      <c r="K165">
        <f t="shared" si="2"/>
        <v>390382</v>
      </c>
      <c r="L165">
        <f t="shared" si="2"/>
        <v>298729</v>
      </c>
      <c r="M165">
        <f t="shared" si="2"/>
        <v>263813</v>
      </c>
      <c r="N165">
        <f t="shared" si="2"/>
        <v>256268</v>
      </c>
      <c r="O165">
        <f t="shared" si="2"/>
        <v>232873</v>
      </c>
      <c r="P165">
        <f t="shared" si="2"/>
        <v>205775</v>
      </c>
      <c r="Q165">
        <f t="shared" si="2"/>
        <v>194738</v>
      </c>
      <c r="R165">
        <f t="shared" si="2"/>
        <v>208521</v>
      </c>
      <c r="S165">
        <f t="shared" si="2"/>
        <v>202079</v>
      </c>
      <c r="T165">
        <f t="shared" si="2"/>
        <v>237761</v>
      </c>
      <c r="U165">
        <f t="shared" si="2"/>
        <v>223769</v>
      </c>
      <c r="V165">
        <f t="shared" si="2"/>
        <v>224662</v>
      </c>
      <c r="W165">
        <f t="shared" si="2"/>
        <v>205630</v>
      </c>
      <c r="X165">
        <f t="shared" si="2"/>
        <v>230035</v>
      </c>
      <c r="Y165">
        <f t="shared" si="2"/>
        <v>215250</v>
      </c>
      <c r="Z165">
        <f t="shared" si="2"/>
        <v>244043</v>
      </c>
    </row>
    <row r="166" spans="1:26" ht="45" customHeight="1" x14ac:dyDescent="0.25">
      <c r="B166" s="140"/>
      <c r="C166" s="140"/>
      <c r="D166" s="136"/>
      <c r="E166" s="136"/>
      <c r="F166" s="136" t="s">
        <v>144</v>
      </c>
      <c r="G166" s="136"/>
      <c r="H166">
        <f t="shared" si="3"/>
        <v>231750</v>
      </c>
      <c r="I166">
        <f t="shared" si="2"/>
        <v>250885</v>
      </c>
      <c r="J166">
        <f t="shared" si="2"/>
        <v>253293</v>
      </c>
      <c r="K166">
        <f t="shared" si="2"/>
        <v>273563</v>
      </c>
      <c r="L166">
        <f t="shared" si="2"/>
        <v>210726</v>
      </c>
      <c r="M166">
        <f t="shared" si="2"/>
        <v>208622</v>
      </c>
      <c r="N166">
        <f t="shared" si="2"/>
        <v>191628</v>
      </c>
      <c r="O166">
        <f t="shared" si="2"/>
        <v>171710</v>
      </c>
      <c r="P166">
        <f t="shared" si="2"/>
        <v>152521</v>
      </c>
      <c r="Q166">
        <f t="shared" si="2"/>
        <v>173277</v>
      </c>
      <c r="R166">
        <f t="shared" si="2"/>
        <v>187961</v>
      </c>
      <c r="S166">
        <f t="shared" si="2"/>
        <v>189615</v>
      </c>
      <c r="T166">
        <f t="shared" si="2"/>
        <v>211220</v>
      </c>
      <c r="U166">
        <f t="shared" si="2"/>
        <v>205673</v>
      </c>
      <c r="V166">
        <f t="shared" si="2"/>
        <v>214549</v>
      </c>
      <c r="W166">
        <f t="shared" si="2"/>
        <v>176339</v>
      </c>
      <c r="X166">
        <f t="shared" si="2"/>
        <v>189537</v>
      </c>
      <c r="Y166">
        <f t="shared" si="2"/>
        <v>234610</v>
      </c>
      <c r="Z166">
        <f t="shared" si="2"/>
        <v>232723</v>
      </c>
    </row>
    <row r="167" spans="1:26" ht="45" customHeight="1" x14ac:dyDescent="0.25">
      <c r="B167" s="140"/>
      <c r="C167" s="140"/>
      <c r="D167" s="136"/>
      <c r="E167" s="136"/>
      <c r="F167" s="136" t="s">
        <v>145</v>
      </c>
      <c r="G167" s="136"/>
      <c r="H167">
        <f t="shared" si="3"/>
        <v>325053</v>
      </c>
      <c r="I167">
        <f t="shared" si="2"/>
        <v>349984</v>
      </c>
      <c r="J167">
        <f t="shared" si="2"/>
        <v>347979</v>
      </c>
      <c r="K167">
        <f t="shared" si="2"/>
        <v>318115</v>
      </c>
      <c r="L167">
        <f t="shared" si="2"/>
        <v>311599</v>
      </c>
      <c r="M167">
        <f t="shared" si="2"/>
        <v>277488</v>
      </c>
      <c r="N167">
        <f t="shared" si="2"/>
        <v>269319</v>
      </c>
      <c r="O167">
        <f t="shared" si="2"/>
        <v>250429</v>
      </c>
      <c r="P167">
        <f t="shared" si="2"/>
        <v>264906</v>
      </c>
      <c r="Q167">
        <f t="shared" si="2"/>
        <v>259436</v>
      </c>
      <c r="R167">
        <f t="shared" si="2"/>
        <v>259956</v>
      </c>
      <c r="S167">
        <f t="shared" si="2"/>
        <v>268402</v>
      </c>
      <c r="T167">
        <f t="shared" si="2"/>
        <v>266573</v>
      </c>
      <c r="U167">
        <f t="shared" si="2"/>
        <v>269712</v>
      </c>
      <c r="V167">
        <f t="shared" si="2"/>
        <v>270414</v>
      </c>
      <c r="W167">
        <f t="shared" si="2"/>
        <v>230952</v>
      </c>
      <c r="X167">
        <f t="shared" si="2"/>
        <v>248407</v>
      </c>
      <c r="Y167">
        <f t="shared" si="2"/>
        <v>276441</v>
      </c>
      <c r="Z167">
        <f t="shared" si="2"/>
        <v>266327</v>
      </c>
    </row>
    <row r="169" spans="1:26" s="29" customFormat="1" x14ac:dyDescent="0.25"/>
    <row r="172" spans="1:26" x14ac:dyDescent="0.25">
      <c r="A172" s="3" t="s">
        <v>152</v>
      </c>
      <c r="B172" s="3" t="s">
        <v>153</v>
      </c>
    </row>
    <row r="173" spans="1:26" x14ac:dyDescent="0.25">
      <c r="H173" s="34">
        <v>2005</v>
      </c>
      <c r="I173" s="35">
        <v>2006</v>
      </c>
      <c r="J173" s="35">
        <v>2007</v>
      </c>
      <c r="K173" s="35">
        <v>2008</v>
      </c>
      <c r="L173" s="35">
        <v>2009</v>
      </c>
      <c r="M173" s="35">
        <v>2010</v>
      </c>
      <c r="N173" s="35">
        <v>2011</v>
      </c>
      <c r="O173" s="35">
        <v>2012</v>
      </c>
      <c r="P173" s="35">
        <v>2013</v>
      </c>
      <c r="Q173" s="35">
        <v>2014</v>
      </c>
      <c r="R173" s="35">
        <v>2015</v>
      </c>
      <c r="S173" s="35">
        <v>2016</v>
      </c>
      <c r="T173" s="35">
        <v>2017</v>
      </c>
      <c r="U173" s="35">
        <v>2018</v>
      </c>
      <c r="V173" s="35">
        <v>2019</v>
      </c>
      <c r="W173" s="35">
        <v>2020</v>
      </c>
      <c r="X173" s="35">
        <v>2021</v>
      </c>
      <c r="Y173" s="35">
        <v>2022</v>
      </c>
      <c r="Z173" s="35">
        <v>2023</v>
      </c>
    </row>
    <row r="174" spans="1:26" ht="45" customHeight="1" x14ac:dyDescent="0.25">
      <c r="B174" s="144" t="s">
        <v>10</v>
      </c>
      <c r="C174" s="144"/>
      <c r="D174" s="143" t="s">
        <v>68</v>
      </c>
      <c r="E174" s="143"/>
      <c r="F174" s="136" t="s">
        <v>136</v>
      </c>
      <c r="G174" s="136"/>
      <c r="H174">
        <v>6983</v>
      </c>
      <c r="I174">
        <v>5817</v>
      </c>
      <c r="J174">
        <v>6351</v>
      </c>
      <c r="K174">
        <v>5077</v>
      </c>
      <c r="L174">
        <v>7167</v>
      </c>
      <c r="M174">
        <v>6261</v>
      </c>
      <c r="N174">
        <v>6947</v>
      </c>
      <c r="O174">
        <v>9149</v>
      </c>
      <c r="P174">
        <v>8251</v>
      </c>
      <c r="Q174">
        <v>6684</v>
      </c>
      <c r="R174">
        <v>6863</v>
      </c>
      <c r="S174">
        <v>3069</v>
      </c>
      <c r="T174">
        <v>3883</v>
      </c>
      <c r="U174">
        <v>5216</v>
      </c>
      <c r="V174">
        <v>5326</v>
      </c>
      <c r="W174">
        <v>5099</v>
      </c>
      <c r="X174">
        <v>3657</v>
      </c>
      <c r="Y174">
        <v>9058</v>
      </c>
      <c r="Z174">
        <v>6660</v>
      </c>
    </row>
    <row r="175" spans="1:26" ht="45" customHeight="1" x14ac:dyDescent="0.25">
      <c r="B175" s="144"/>
      <c r="C175" s="144"/>
      <c r="D175" s="143"/>
      <c r="E175" s="143"/>
      <c r="F175" s="136" t="s">
        <v>137</v>
      </c>
      <c r="G175" s="136"/>
      <c r="H175">
        <v>108334</v>
      </c>
      <c r="I175">
        <v>120089</v>
      </c>
      <c r="J175">
        <v>112393</v>
      </c>
      <c r="K175">
        <v>107502</v>
      </c>
      <c r="L175">
        <v>105311</v>
      </c>
      <c r="M175">
        <v>107672</v>
      </c>
      <c r="N175">
        <v>73784</v>
      </c>
      <c r="O175">
        <v>62268</v>
      </c>
      <c r="P175">
        <v>58153</v>
      </c>
      <c r="Q175">
        <v>54069</v>
      </c>
      <c r="R175">
        <v>61121</v>
      </c>
      <c r="S175">
        <v>50278</v>
      </c>
      <c r="T175">
        <v>54631</v>
      </c>
      <c r="U175">
        <v>55257</v>
      </c>
      <c r="V175">
        <v>61485</v>
      </c>
      <c r="W175">
        <v>70173</v>
      </c>
      <c r="X175">
        <v>64304</v>
      </c>
      <c r="Y175">
        <v>64947</v>
      </c>
      <c r="Z175">
        <v>62975</v>
      </c>
    </row>
    <row r="176" spans="1:26" ht="45" customHeight="1" x14ac:dyDescent="0.25">
      <c r="B176" s="144"/>
      <c r="C176" s="144"/>
      <c r="D176" s="143"/>
      <c r="E176" s="143"/>
      <c r="F176" s="136" t="s">
        <v>138</v>
      </c>
      <c r="G176" s="136"/>
      <c r="H176">
        <v>102709</v>
      </c>
      <c r="I176">
        <v>108589</v>
      </c>
      <c r="J176">
        <v>112010</v>
      </c>
      <c r="K176">
        <v>119571</v>
      </c>
      <c r="L176">
        <v>112754</v>
      </c>
      <c r="M176">
        <v>102499</v>
      </c>
      <c r="N176">
        <v>124149</v>
      </c>
      <c r="O176">
        <v>122490</v>
      </c>
      <c r="P176">
        <v>119540</v>
      </c>
      <c r="Q176">
        <v>115562</v>
      </c>
      <c r="R176">
        <v>118343</v>
      </c>
      <c r="S176">
        <v>133644</v>
      </c>
      <c r="T176">
        <v>135660</v>
      </c>
      <c r="U176">
        <v>141702</v>
      </c>
      <c r="V176">
        <v>141549</v>
      </c>
      <c r="W176">
        <v>154134</v>
      </c>
      <c r="X176">
        <v>165229</v>
      </c>
      <c r="Y176">
        <v>154980</v>
      </c>
      <c r="Z176">
        <v>183973</v>
      </c>
    </row>
    <row r="177" spans="2:26" ht="45" customHeight="1" x14ac:dyDescent="0.25">
      <c r="B177" s="144"/>
      <c r="C177" s="144"/>
      <c r="D177" s="143"/>
      <c r="E177" s="143"/>
      <c r="F177" s="136" t="s">
        <v>139</v>
      </c>
      <c r="G177" s="136"/>
      <c r="H177">
        <v>132956</v>
      </c>
      <c r="I177">
        <v>139568</v>
      </c>
      <c r="J177">
        <v>131752</v>
      </c>
      <c r="K177">
        <v>125967</v>
      </c>
      <c r="L177">
        <v>126682</v>
      </c>
      <c r="M177">
        <v>140480</v>
      </c>
      <c r="N177">
        <v>115722</v>
      </c>
      <c r="O177">
        <v>100838</v>
      </c>
      <c r="P177">
        <v>103189</v>
      </c>
      <c r="Q177">
        <v>120158</v>
      </c>
      <c r="R177">
        <v>131603</v>
      </c>
      <c r="S177">
        <v>136021</v>
      </c>
      <c r="T177">
        <v>130185</v>
      </c>
      <c r="U177">
        <v>135951</v>
      </c>
      <c r="V177">
        <v>139660</v>
      </c>
      <c r="W177">
        <v>136872</v>
      </c>
      <c r="X177">
        <v>141643</v>
      </c>
      <c r="Y177">
        <v>160376</v>
      </c>
      <c r="Z177">
        <v>160342</v>
      </c>
    </row>
    <row r="178" spans="2:26" ht="45" customHeight="1" x14ac:dyDescent="0.25">
      <c r="B178" s="144"/>
      <c r="C178" s="144"/>
      <c r="D178" s="143"/>
      <c r="E178" s="143"/>
      <c r="F178" s="136" t="s">
        <v>140</v>
      </c>
      <c r="G178" s="136"/>
      <c r="H178">
        <v>64138</v>
      </c>
      <c r="I178">
        <v>73883</v>
      </c>
      <c r="J178">
        <v>65526</v>
      </c>
      <c r="K178">
        <v>60752</v>
      </c>
      <c r="L178">
        <v>53600</v>
      </c>
      <c r="M178">
        <v>58308</v>
      </c>
      <c r="N178">
        <v>65454</v>
      </c>
      <c r="O178">
        <v>62409</v>
      </c>
      <c r="P178">
        <v>64188</v>
      </c>
      <c r="Q178">
        <v>65731</v>
      </c>
      <c r="R178">
        <v>59990</v>
      </c>
      <c r="S178">
        <v>65711</v>
      </c>
      <c r="T178">
        <v>71232</v>
      </c>
      <c r="U178">
        <v>81002</v>
      </c>
      <c r="V178">
        <v>81219</v>
      </c>
      <c r="W178">
        <v>75599</v>
      </c>
      <c r="X178">
        <v>62559</v>
      </c>
      <c r="Y178">
        <v>67616</v>
      </c>
      <c r="Z178">
        <v>61892</v>
      </c>
    </row>
    <row r="179" spans="2:26" ht="45" customHeight="1" x14ac:dyDescent="0.25">
      <c r="B179" s="144"/>
      <c r="C179" s="144"/>
      <c r="D179" s="143"/>
      <c r="E179" s="143"/>
      <c r="F179" s="136" t="s">
        <v>141</v>
      </c>
      <c r="G179" s="136"/>
      <c r="H179">
        <v>96016</v>
      </c>
      <c r="I179">
        <v>97154</v>
      </c>
      <c r="J179">
        <v>108974</v>
      </c>
      <c r="K179">
        <v>116833</v>
      </c>
      <c r="L179">
        <v>102216</v>
      </c>
      <c r="M179">
        <v>100684</v>
      </c>
      <c r="N179">
        <v>145708</v>
      </c>
      <c r="O179">
        <v>162977</v>
      </c>
      <c r="P179">
        <v>172923</v>
      </c>
      <c r="Q179">
        <v>181013</v>
      </c>
      <c r="R179">
        <v>157089</v>
      </c>
      <c r="S179">
        <v>188551</v>
      </c>
      <c r="T179">
        <v>174164</v>
      </c>
      <c r="U179">
        <v>185199</v>
      </c>
      <c r="V179">
        <v>190242</v>
      </c>
      <c r="W179">
        <v>181306</v>
      </c>
      <c r="X179">
        <v>181802</v>
      </c>
      <c r="Y179">
        <v>183617</v>
      </c>
      <c r="Z179">
        <v>185117</v>
      </c>
    </row>
    <row r="180" spans="2:26" ht="45" customHeight="1" x14ac:dyDescent="0.25">
      <c r="B180" s="144"/>
      <c r="C180" s="144"/>
      <c r="D180" s="143"/>
      <c r="E180" s="143"/>
      <c r="F180" s="136" t="s">
        <v>142</v>
      </c>
      <c r="G180" s="136"/>
      <c r="H180">
        <v>41015</v>
      </c>
      <c r="I180">
        <v>32421</v>
      </c>
      <c r="J180">
        <v>39859</v>
      </c>
      <c r="K180">
        <v>33273</v>
      </c>
      <c r="L180">
        <v>32540</v>
      </c>
      <c r="M180">
        <v>33638</v>
      </c>
      <c r="N180">
        <v>26791</v>
      </c>
      <c r="O180">
        <v>27184</v>
      </c>
      <c r="P180">
        <v>32035</v>
      </c>
      <c r="Q180">
        <v>34824</v>
      </c>
      <c r="R180">
        <v>35549</v>
      </c>
      <c r="S180">
        <v>30535</v>
      </c>
      <c r="T180">
        <v>30535</v>
      </c>
      <c r="U180">
        <v>34061</v>
      </c>
      <c r="V180">
        <v>38396</v>
      </c>
      <c r="W180">
        <v>28177</v>
      </c>
      <c r="X180">
        <v>20987</v>
      </c>
      <c r="Y180">
        <v>29963</v>
      </c>
      <c r="Z180">
        <v>21021</v>
      </c>
    </row>
    <row r="181" spans="2:26" ht="45" customHeight="1" x14ac:dyDescent="0.25">
      <c r="B181" s="144"/>
      <c r="C181" s="144"/>
      <c r="D181" s="143"/>
      <c r="E181" s="143"/>
      <c r="F181" s="136" t="s">
        <v>143</v>
      </c>
      <c r="G181" s="136"/>
      <c r="H181">
        <v>337539</v>
      </c>
      <c r="I181">
        <v>338192</v>
      </c>
      <c r="J181">
        <v>378363</v>
      </c>
      <c r="K181">
        <v>368988</v>
      </c>
      <c r="L181">
        <v>271389</v>
      </c>
      <c r="M181">
        <v>239644</v>
      </c>
      <c r="N181">
        <v>238354</v>
      </c>
      <c r="O181">
        <v>209182</v>
      </c>
      <c r="P181">
        <v>187757</v>
      </c>
      <c r="Q181">
        <v>177104</v>
      </c>
      <c r="R181">
        <v>189696</v>
      </c>
      <c r="S181">
        <v>184926</v>
      </c>
      <c r="T181">
        <v>215659</v>
      </c>
      <c r="U181">
        <v>203675</v>
      </c>
      <c r="V181">
        <v>204248</v>
      </c>
      <c r="W181">
        <v>190846</v>
      </c>
      <c r="X181">
        <v>217147</v>
      </c>
      <c r="Y181">
        <v>195836</v>
      </c>
      <c r="Z181">
        <v>226941</v>
      </c>
    </row>
    <row r="182" spans="2:26" ht="45" customHeight="1" x14ac:dyDescent="0.25">
      <c r="B182" s="144"/>
      <c r="C182" s="144"/>
      <c r="D182" s="143"/>
      <c r="E182" s="143"/>
      <c r="F182" s="136" t="s">
        <v>144</v>
      </c>
      <c r="G182" s="136"/>
      <c r="H182">
        <v>195105</v>
      </c>
      <c r="I182">
        <v>211572</v>
      </c>
      <c r="J182">
        <v>206994</v>
      </c>
      <c r="K182">
        <v>235458</v>
      </c>
      <c r="L182">
        <v>178474</v>
      </c>
      <c r="M182">
        <v>172828</v>
      </c>
      <c r="N182">
        <v>166606</v>
      </c>
      <c r="O182">
        <v>143673</v>
      </c>
      <c r="P182">
        <v>133525</v>
      </c>
      <c r="Q182">
        <v>144052</v>
      </c>
      <c r="R182">
        <v>159304</v>
      </c>
      <c r="S182">
        <v>162059</v>
      </c>
      <c r="T182">
        <v>178590</v>
      </c>
      <c r="U182">
        <v>175594</v>
      </c>
      <c r="V182">
        <v>185192</v>
      </c>
      <c r="W182">
        <v>147361</v>
      </c>
      <c r="X182">
        <v>161099</v>
      </c>
      <c r="Y182">
        <v>196114</v>
      </c>
      <c r="Z182">
        <v>193180</v>
      </c>
    </row>
    <row r="183" spans="2:26" ht="45" customHeight="1" x14ac:dyDescent="0.25">
      <c r="B183" s="144"/>
      <c r="C183" s="144"/>
      <c r="D183" s="143"/>
      <c r="E183" s="143"/>
      <c r="F183" s="136" t="s">
        <v>145</v>
      </c>
      <c r="G183" s="136"/>
      <c r="H183">
        <v>150747</v>
      </c>
      <c r="I183">
        <v>162082</v>
      </c>
      <c r="J183">
        <v>152637</v>
      </c>
      <c r="K183">
        <v>131435</v>
      </c>
      <c r="L183">
        <v>142084</v>
      </c>
      <c r="M183">
        <v>112052</v>
      </c>
      <c r="N183">
        <v>95591</v>
      </c>
      <c r="O183">
        <v>90834</v>
      </c>
      <c r="P183">
        <v>99854</v>
      </c>
      <c r="Q183">
        <v>99374</v>
      </c>
      <c r="R183">
        <v>96693</v>
      </c>
      <c r="S183">
        <v>102779</v>
      </c>
      <c r="T183">
        <v>105867</v>
      </c>
      <c r="U183">
        <v>114187</v>
      </c>
      <c r="V183">
        <v>113576</v>
      </c>
      <c r="W183">
        <v>97063</v>
      </c>
      <c r="X183">
        <v>102042</v>
      </c>
      <c r="Y183">
        <v>112855</v>
      </c>
      <c r="Z183">
        <v>107852</v>
      </c>
    </row>
    <row r="184" spans="2:26" ht="45" customHeight="1" x14ac:dyDescent="0.25">
      <c r="B184" s="144"/>
      <c r="C184" s="144"/>
      <c r="D184" s="143" t="s">
        <v>12</v>
      </c>
      <c r="E184" s="143"/>
      <c r="F184" s="136" t="s">
        <v>136</v>
      </c>
      <c r="G184" s="136"/>
      <c r="H184">
        <v>0</v>
      </c>
      <c r="I184">
        <v>0</v>
      </c>
      <c r="J184">
        <v>891</v>
      </c>
      <c r="K184">
        <v>683</v>
      </c>
      <c r="L184">
        <v>914</v>
      </c>
      <c r="M184">
        <v>476</v>
      </c>
      <c r="N184">
        <v>0</v>
      </c>
      <c r="O184" t="s">
        <v>154</v>
      </c>
      <c r="P184">
        <v>866</v>
      </c>
      <c r="Q184">
        <v>687</v>
      </c>
      <c r="R184">
        <v>2437</v>
      </c>
      <c r="S184">
        <v>0</v>
      </c>
      <c r="T184">
        <v>307</v>
      </c>
      <c r="U184">
        <v>598</v>
      </c>
      <c r="V184">
        <v>1156</v>
      </c>
      <c r="W184">
        <v>692</v>
      </c>
      <c r="X184">
        <v>1907</v>
      </c>
      <c r="Y184">
        <v>1183</v>
      </c>
      <c r="Z184">
        <v>2793</v>
      </c>
    </row>
    <row r="185" spans="2:26" ht="45" customHeight="1" x14ac:dyDescent="0.25">
      <c r="B185" s="144"/>
      <c r="C185" s="144"/>
      <c r="D185" s="143"/>
      <c r="E185" s="143"/>
      <c r="F185" s="136" t="s">
        <v>137</v>
      </c>
      <c r="G185" s="136"/>
      <c r="H185">
        <v>49385</v>
      </c>
      <c r="I185">
        <v>55561</v>
      </c>
      <c r="J185">
        <v>43621</v>
      </c>
      <c r="K185">
        <v>55426</v>
      </c>
      <c r="L185">
        <v>55637</v>
      </c>
      <c r="M185">
        <v>55885</v>
      </c>
      <c r="N185">
        <v>28861</v>
      </c>
      <c r="O185">
        <v>27360</v>
      </c>
      <c r="P185">
        <v>24624</v>
      </c>
      <c r="Q185">
        <v>19820</v>
      </c>
      <c r="R185">
        <v>18019</v>
      </c>
      <c r="S185">
        <v>20124</v>
      </c>
      <c r="T185">
        <v>14886</v>
      </c>
      <c r="U185">
        <v>25438</v>
      </c>
      <c r="V185">
        <v>27407</v>
      </c>
      <c r="W185">
        <v>26132</v>
      </c>
      <c r="X185">
        <v>30625</v>
      </c>
      <c r="Y185">
        <v>31025</v>
      </c>
      <c r="Z185">
        <v>40038</v>
      </c>
    </row>
    <row r="186" spans="2:26" ht="45" customHeight="1" x14ac:dyDescent="0.25">
      <c r="B186" s="144"/>
      <c r="C186" s="144"/>
      <c r="D186" s="143"/>
      <c r="E186" s="143"/>
      <c r="F186" s="136" t="s">
        <v>138</v>
      </c>
      <c r="G186" s="136"/>
      <c r="H186">
        <v>102763</v>
      </c>
      <c r="I186">
        <v>122523</v>
      </c>
      <c r="J186">
        <v>120954</v>
      </c>
      <c r="K186">
        <v>130844</v>
      </c>
      <c r="L186">
        <v>130515</v>
      </c>
      <c r="M186">
        <v>135923</v>
      </c>
      <c r="N186">
        <v>151025</v>
      </c>
      <c r="O186">
        <v>151342</v>
      </c>
      <c r="P186">
        <v>154288</v>
      </c>
      <c r="Q186">
        <v>147405</v>
      </c>
      <c r="R186">
        <v>165090</v>
      </c>
      <c r="S186">
        <v>176013</v>
      </c>
      <c r="T186">
        <v>167089</v>
      </c>
      <c r="U186">
        <v>175036</v>
      </c>
      <c r="V186">
        <v>186402</v>
      </c>
      <c r="W186">
        <v>189086</v>
      </c>
      <c r="X186">
        <v>210845</v>
      </c>
      <c r="Y186">
        <v>219513</v>
      </c>
      <c r="Z186">
        <v>239872</v>
      </c>
    </row>
    <row r="187" spans="2:26" ht="45" customHeight="1" x14ac:dyDescent="0.25">
      <c r="B187" s="144"/>
      <c r="C187" s="144"/>
      <c r="D187" s="143"/>
      <c r="E187" s="143"/>
      <c r="F187" s="136" t="s">
        <v>139</v>
      </c>
      <c r="G187" s="136"/>
      <c r="H187">
        <v>90574</v>
      </c>
      <c r="I187">
        <v>100518</v>
      </c>
      <c r="J187">
        <v>113459</v>
      </c>
      <c r="K187">
        <v>118916</v>
      </c>
      <c r="L187">
        <v>108463</v>
      </c>
      <c r="M187">
        <v>103402</v>
      </c>
      <c r="N187">
        <v>57680</v>
      </c>
      <c r="O187">
        <v>56303</v>
      </c>
      <c r="P187">
        <v>55434</v>
      </c>
      <c r="Q187">
        <v>60363</v>
      </c>
      <c r="R187">
        <v>71401</v>
      </c>
      <c r="S187">
        <v>79530</v>
      </c>
      <c r="T187">
        <v>75153</v>
      </c>
      <c r="U187">
        <v>84972</v>
      </c>
      <c r="V187">
        <v>76434</v>
      </c>
      <c r="W187">
        <v>70341</v>
      </c>
      <c r="X187">
        <v>80475</v>
      </c>
      <c r="Y187">
        <v>86006</v>
      </c>
      <c r="Z187">
        <v>92079</v>
      </c>
    </row>
    <row r="188" spans="2:26" ht="45" customHeight="1" x14ac:dyDescent="0.25">
      <c r="B188" s="144"/>
      <c r="C188" s="144"/>
      <c r="D188" s="143"/>
      <c r="E188" s="143"/>
      <c r="F188" s="136" t="s">
        <v>140</v>
      </c>
      <c r="G188" s="136"/>
      <c r="H188">
        <v>118305</v>
      </c>
      <c r="I188">
        <v>126533</v>
      </c>
      <c r="J188">
        <v>124597</v>
      </c>
      <c r="K188">
        <v>117259</v>
      </c>
      <c r="L188">
        <v>116842</v>
      </c>
      <c r="M188">
        <v>104077</v>
      </c>
      <c r="N188">
        <v>120011</v>
      </c>
      <c r="O188">
        <v>114785</v>
      </c>
      <c r="P188">
        <v>100024</v>
      </c>
      <c r="Q188">
        <v>124022</v>
      </c>
      <c r="R188">
        <v>125231</v>
      </c>
      <c r="S188">
        <v>113261</v>
      </c>
      <c r="T188">
        <v>113392</v>
      </c>
      <c r="U188">
        <v>134891</v>
      </c>
      <c r="V188">
        <v>131859</v>
      </c>
      <c r="W188">
        <v>137154</v>
      </c>
      <c r="X188">
        <v>149201</v>
      </c>
      <c r="Y188">
        <v>137628</v>
      </c>
      <c r="Z188">
        <v>135952</v>
      </c>
    </row>
    <row r="189" spans="2:26" ht="45" customHeight="1" x14ac:dyDescent="0.25">
      <c r="B189" s="144"/>
      <c r="C189" s="144"/>
      <c r="D189" s="143"/>
      <c r="E189" s="143"/>
      <c r="F189" s="136" t="s">
        <v>141</v>
      </c>
      <c r="G189" s="136"/>
      <c r="H189">
        <v>207701</v>
      </c>
      <c r="I189">
        <v>211984</v>
      </c>
      <c r="J189">
        <v>233327</v>
      </c>
      <c r="K189">
        <v>257035</v>
      </c>
      <c r="L189">
        <v>236900</v>
      </c>
      <c r="M189">
        <v>211985</v>
      </c>
      <c r="N189">
        <v>272080</v>
      </c>
      <c r="O189">
        <v>257829</v>
      </c>
      <c r="P189">
        <v>237393</v>
      </c>
      <c r="Q189">
        <v>245123</v>
      </c>
      <c r="R189">
        <v>252829</v>
      </c>
      <c r="S189">
        <v>260457</v>
      </c>
      <c r="T189">
        <v>276610</v>
      </c>
      <c r="U189">
        <v>289677</v>
      </c>
      <c r="V189">
        <v>292004</v>
      </c>
      <c r="W189">
        <v>255455</v>
      </c>
      <c r="X189">
        <v>261502</v>
      </c>
      <c r="Y189">
        <v>289178</v>
      </c>
      <c r="Z189">
        <v>298973</v>
      </c>
    </row>
    <row r="190" spans="2:26" ht="45" customHeight="1" x14ac:dyDescent="0.25">
      <c r="B190" s="144"/>
      <c r="C190" s="144"/>
      <c r="D190" s="143"/>
      <c r="E190" s="143"/>
      <c r="F190" s="136" t="s">
        <v>142</v>
      </c>
      <c r="G190" s="136"/>
      <c r="H190">
        <v>6819</v>
      </c>
      <c r="I190">
        <v>4654</v>
      </c>
      <c r="J190">
        <v>4238</v>
      </c>
      <c r="K190">
        <v>3755</v>
      </c>
      <c r="L190">
        <v>2391</v>
      </c>
      <c r="M190">
        <v>4893</v>
      </c>
      <c r="N190">
        <v>6259</v>
      </c>
      <c r="O190">
        <v>5783</v>
      </c>
      <c r="P190">
        <v>3726</v>
      </c>
      <c r="Q190">
        <v>2611</v>
      </c>
      <c r="R190">
        <v>5135</v>
      </c>
      <c r="S190">
        <v>2336</v>
      </c>
      <c r="T190">
        <v>3341</v>
      </c>
      <c r="U190">
        <v>3395</v>
      </c>
      <c r="V190">
        <v>3507</v>
      </c>
      <c r="W190">
        <v>2519</v>
      </c>
      <c r="X190">
        <v>6187</v>
      </c>
      <c r="Y190">
        <v>6531</v>
      </c>
      <c r="Z190">
        <v>5821</v>
      </c>
    </row>
    <row r="191" spans="2:26" ht="45" customHeight="1" x14ac:dyDescent="0.25">
      <c r="B191" s="144"/>
      <c r="C191" s="144"/>
      <c r="D191" s="143"/>
      <c r="E191" s="143"/>
      <c r="F191" s="136" t="s">
        <v>143</v>
      </c>
      <c r="G191" s="136"/>
      <c r="H191">
        <v>32522</v>
      </c>
      <c r="I191">
        <v>30691</v>
      </c>
      <c r="J191">
        <v>23990</v>
      </c>
      <c r="K191">
        <v>21394</v>
      </c>
      <c r="L191">
        <v>27340</v>
      </c>
      <c r="M191">
        <v>24168</v>
      </c>
      <c r="N191">
        <v>17914</v>
      </c>
      <c r="O191">
        <v>23691</v>
      </c>
      <c r="P191">
        <v>18018</v>
      </c>
      <c r="Q191">
        <v>17635</v>
      </c>
      <c r="R191">
        <v>18825</v>
      </c>
      <c r="S191">
        <v>17152</v>
      </c>
      <c r="T191">
        <v>22103</v>
      </c>
      <c r="U191">
        <v>20095</v>
      </c>
      <c r="V191">
        <v>20414</v>
      </c>
      <c r="W191">
        <v>14784</v>
      </c>
      <c r="X191">
        <v>12887</v>
      </c>
      <c r="Y191">
        <v>19414</v>
      </c>
      <c r="Z191">
        <v>17102</v>
      </c>
    </row>
    <row r="192" spans="2:26" ht="45" customHeight="1" x14ac:dyDescent="0.25">
      <c r="B192" s="144"/>
      <c r="C192" s="144"/>
      <c r="D192" s="143"/>
      <c r="E192" s="143"/>
      <c r="F192" s="136" t="s">
        <v>144</v>
      </c>
      <c r="G192" s="136"/>
      <c r="H192">
        <v>36645</v>
      </c>
      <c r="I192">
        <v>39314</v>
      </c>
      <c r="J192">
        <v>46299</v>
      </c>
      <c r="K192">
        <v>38104</v>
      </c>
      <c r="L192">
        <v>32251</v>
      </c>
      <c r="M192">
        <v>35794</v>
      </c>
      <c r="N192">
        <v>25023</v>
      </c>
      <c r="O192">
        <v>28036</v>
      </c>
      <c r="P192">
        <v>18996</v>
      </c>
      <c r="Q192">
        <v>29225</v>
      </c>
      <c r="R192">
        <v>28657</v>
      </c>
      <c r="S192">
        <v>27556</v>
      </c>
      <c r="T192">
        <v>32630</v>
      </c>
      <c r="U192">
        <v>30078</v>
      </c>
      <c r="V192">
        <v>29356</v>
      </c>
      <c r="W192">
        <v>28979</v>
      </c>
      <c r="X192">
        <v>28437</v>
      </c>
      <c r="Y192">
        <v>38496</v>
      </c>
      <c r="Z192">
        <v>39543</v>
      </c>
    </row>
    <row r="193" spans="2:26" ht="45" customHeight="1" x14ac:dyDescent="0.25">
      <c r="B193" s="144"/>
      <c r="C193" s="144"/>
      <c r="D193" s="143"/>
      <c r="E193" s="143"/>
      <c r="F193" s="136" t="s">
        <v>145</v>
      </c>
      <c r="G193" s="136"/>
      <c r="H193">
        <v>174307</v>
      </c>
      <c r="I193">
        <v>187902</v>
      </c>
      <c r="J193">
        <v>195341</v>
      </c>
      <c r="K193">
        <v>186679</v>
      </c>
      <c r="L193">
        <v>169515</v>
      </c>
      <c r="M193">
        <v>165436</v>
      </c>
      <c r="N193">
        <v>173728</v>
      </c>
      <c r="O193">
        <v>159595</v>
      </c>
      <c r="P193">
        <v>165052</v>
      </c>
      <c r="Q193">
        <v>160062</v>
      </c>
      <c r="R193">
        <v>163263</v>
      </c>
      <c r="S193">
        <v>165623</v>
      </c>
      <c r="T193">
        <v>160706</v>
      </c>
      <c r="U193">
        <v>155525</v>
      </c>
      <c r="V193">
        <v>156838</v>
      </c>
      <c r="W193">
        <v>133890</v>
      </c>
      <c r="X193">
        <v>146365</v>
      </c>
      <c r="Y193">
        <v>163587</v>
      </c>
      <c r="Z193">
        <v>158475</v>
      </c>
    </row>
    <row r="194" spans="2:26" ht="45" customHeight="1" x14ac:dyDescent="0.25">
      <c r="B194" s="144"/>
      <c r="C194" s="144"/>
      <c r="D194" s="143" t="s">
        <v>13</v>
      </c>
      <c r="E194" s="143"/>
      <c r="F194" s="136" t="s">
        <v>136</v>
      </c>
      <c r="G194" s="136"/>
      <c r="H194">
        <f>SUM(H174,H184)</f>
        <v>6983</v>
      </c>
      <c r="I194">
        <f t="shared" ref="I194:Z203" si="4">SUM(I174,I184)</f>
        <v>5817</v>
      </c>
      <c r="J194">
        <f t="shared" si="4"/>
        <v>7242</v>
      </c>
      <c r="K194">
        <f t="shared" si="4"/>
        <v>5760</v>
      </c>
      <c r="L194">
        <f t="shared" si="4"/>
        <v>8081</v>
      </c>
      <c r="M194">
        <f t="shared" si="4"/>
        <v>6737</v>
      </c>
      <c r="N194">
        <f t="shared" si="4"/>
        <v>6947</v>
      </c>
      <c r="O194">
        <f t="shared" si="4"/>
        <v>9149</v>
      </c>
      <c r="P194">
        <f t="shared" si="4"/>
        <v>9117</v>
      </c>
      <c r="Q194">
        <f t="shared" si="4"/>
        <v>7371</v>
      </c>
      <c r="R194">
        <f t="shared" si="4"/>
        <v>9300</v>
      </c>
      <c r="S194">
        <f t="shared" si="4"/>
        <v>3069</v>
      </c>
      <c r="T194">
        <f t="shared" si="4"/>
        <v>4190</v>
      </c>
      <c r="U194">
        <f t="shared" si="4"/>
        <v>5814</v>
      </c>
      <c r="V194">
        <f t="shared" si="4"/>
        <v>6482</v>
      </c>
      <c r="W194">
        <f t="shared" si="4"/>
        <v>5791</v>
      </c>
      <c r="X194">
        <f t="shared" si="4"/>
        <v>5564</v>
      </c>
      <c r="Y194">
        <f t="shared" si="4"/>
        <v>10241</v>
      </c>
      <c r="Z194">
        <f t="shared" si="4"/>
        <v>9453</v>
      </c>
    </row>
    <row r="195" spans="2:26" ht="45" customHeight="1" x14ac:dyDescent="0.25">
      <c r="B195" s="144"/>
      <c r="C195" s="144"/>
      <c r="D195" s="143"/>
      <c r="E195" s="143"/>
      <c r="F195" s="136" t="s">
        <v>137</v>
      </c>
      <c r="G195" s="136"/>
      <c r="H195">
        <f t="shared" ref="H195:W203" si="5">SUM(H175,H185)</f>
        <v>157719</v>
      </c>
      <c r="I195">
        <f t="shared" si="5"/>
        <v>175650</v>
      </c>
      <c r="J195">
        <f t="shared" si="5"/>
        <v>156014</v>
      </c>
      <c r="K195">
        <f t="shared" si="5"/>
        <v>162928</v>
      </c>
      <c r="L195">
        <f t="shared" si="5"/>
        <v>160948</v>
      </c>
      <c r="M195">
        <f t="shared" si="5"/>
        <v>163557</v>
      </c>
      <c r="N195">
        <f t="shared" si="5"/>
        <v>102645</v>
      </c>
      <c r="O195">
        <f t="shared" si="5"/>
        <v>89628</v>
      </c>
      <c r="P195">
        <f t="shared" si="5"/>
        <v>82777</v>
      </c>
      <c r="Q195">
        <f t="shared" si="5"/>
        <v>73889</v>
      </c>
      <c r="R195">
        <f t="shared" si="5"/>
        <v>79140</v>
      </c>
      <c r="S195">
        <f t="shared" si="5"/>
        <v>70402</v>
      </c>
      <c r="T195">
        <f t="shared" si="5"/>
        <v>69517</v>
      </c>
      <c r="U195">
        <f t="shared" si="5"/>
        <v>80695</v>
      </c>
      <c r="V195">
        <f t="shared" si="5"/>
        <v>88892</v>
      </c>
      <c r="W195">
        <f t="shared" si="5"/>
        <v>96305</v>
      </c>
      <c r="X195">
        <f t="shared" si="4"/>
        <v>94929</v>
      </c>
      <c r="Y195">
        <f t="shared" si="4"/>
        <v>95972</v>
      </c>
      <c r="Z195">
        <f t="shared" si="4"/>
        <v>103013</v>
      </c>
    </row>
    <row r="196" spans="2:26" ht="45" customHeight="1" x14ac:dyDescent="0.25">
      <c r="B196" s="144"/>
      <c r="C196" s="144"/>
      <c r="D196" s="143"/>
      <c r="E196" s="143"/>
      <c r="F196" s="136" t="s">
        <v>138</v>
      </c>
      <c r="G196" s="136"/>
      <c r="H196">
        <f t="shared" si="5"/>
        <v>205472</v>
      </c>
      <c r="I196">
        <f t="shared" si="4"/>
        <v>231112</v>
      </c>
      <c r="J196">
        <f t="shared" si="4"/>
        <v>232964</v>
      </c>
      <c r="K196">
        <f t="shared" si="4"/>
        <v>250415</v>
      </c>
      <c r="L196">
        <f t="shared" si="4"/>
        <v>243269</v>
      </c>
      <c r="M196">
        <f t="shared" si="4"/>
        <v>238422</v>
      </c>
      <c r="N196">
        <f t="shared" si="4"/>
        <v>275174</v>
      </c>
      <c r="O196">
        <f t="shared" si="4"/>
        <v>273832</v>
      </c>
      <c r="P196">
        <f t="shared" si="4"/>
        <v>273828</v>
      </c>
      <c r="Q196">
        <f t="shared" si="4"/>
        <v>262967</v>
      </c>
      <c r="R196">
        <f t="shared" si="4"/>
        <v>283433</v>
      </c>
      <c r="S196">
        <f t="shared" si="4"/>
        <v>309657</v>
      </c>
      <c r="T196">
        <f t="shared" si="4"/>
        <v>302749</v>
      </c>
      <c r="U196">
        <f t="shared" si="4"/>
        <v>316738</v>
      </c>
      <c r="V196">
        <f t="shared" si="4"/>
        <v>327951</v>
      </c>
      <c r="W196">
        <f t="shared" si="4"/>
        <v>343220</v>
      </c>
      <c r="X196">
        <f t="shared" si="4"/>
        <v>376074</v>
      </c>
      <c r="Y196">
        <f t="shared" si="4"/>
        <v>374493</v>
      </c>
      <c r="Z196">
        <f t="shared" si="4"/>
        <v>423845</v>
      </c>
    </row>
    <row r="197" spans="2:26" ht="45" customHeight="1" x14ac:dyDescent="0.25">
      <c r="B197" s="144"/>
      <c r="C197" s="144"/>
      <c r="D197" s="143"/>
      <c r="E197" s="143"/>
      <c r="F197" s="136" t="s">
        <v>139</v>
      </c>
      <c r="G197" s="136"/>
      <c r="H197">
        <f t="shared" si="5"/>
        <v>223530</v>
      </c>
      <c r="I197">
        <f t="shared" si="4"/>
        <v>240086</v>
      </c>
      <c r="J197">
        <f t="shared" si="4"/>
        <v>245211</v>
      </c>
      <c r="K197">
        <f t="shared" si="4"/>
        <v>244883</v>
      </c>
      <c r="L197">
        <f t="shared" si="4"/>
        <v>235145</v>
      </c>
      <c r="M197">
        <f t="shared" si="4"/>
        <v>243882</v>
      </c>
      <c r="N197">
        <f t="shared" si="4"/>
        <v>173402</v>
      </c>
      <c r="O197">
        <f t="shared" si="4"/>
        <v>157141</v>
      </c>
      <c r="P197">
        <f t="shared" si="4"/>
        <v>158623</v>
      </c>
      <c r="Q197">
        <f t="shared" si="4"/>
        <v>180521</v>
      </c>
      <c r="R197">
        <f t="shared" si="4"/>
        <v>203004</v>
      </c>
      <c r="S197">
        <f t="shared" si="4"/>
        <v>215551</v>
      </c>
      <c r="T197">
        <f t="shared" si="4"/>
        <v>205338</v>
      </c>
      <c r="U197">
        <f t="shared" si="4"/>
        <v>220923</v>
      </c>
      <c r="V197">
        <f t="shared" si="4"/>
        <v>216094</v>
      </c>
      <c r="W197">
        <f t="shared" si="4"/>
        <v>207213</v>
      </c>
      <c r="X197">
        <f t="shared" si="4"/>
        <v>222118</v>
      </c>
      <c r="Y197">
        <f t="shared" si="4"/>
        <v>246382</v>
      </c>
      <c r="Z197">
        <f t="shared" si="4"/>
        <v>252421</v>
      </c>
    </row>
    <row r="198" spans="2:26" ht="45" customHeight="1" x14ac:dyDescent="0.25">
      <c r="B198" s="144"/>
      <c r="C198" s="144"/>
      <c r="D198" s="143"/>
      <c r="E198" s="143"/>
      <c r="F198" s="136" t="s">
        <v>140</v>
      </c>
      <c r="G198" s="136"/>
      <c r="H198">
        <f t="shared" si="5"/>
        <v>182443</v>
      </c>
      <c r="I198">
        <f t="shared" si="4"/>
        <v>200416</v>
      </c>
      <c r="J198">
        <f t="shared" si="4"/>
        <v>190123</v>
      </c>
      <c r="K198">
        <f t="shared" si="4"/>
        <v>178011</v>
      </c>
      <c r="L198">
        <f t="shared" si="4"/>
        <v>170442</v>
      </c>
      <c r="M198">
        <f t="shared" si="4"/>
        <v>162385</v>
      </c>
      <c r="N198">
        <f t="shared" si="4"/>
        <v>185465</v>
      </c>
      <c r="O198">
        <f t="shared" si="4"/>
        <v>177194</v>
      </c>
      <c r="P198">
        <f t="shared" si="4"/>
        <v>164212</v>
      </c>
      <c r="Q198">
        <f t="shared" si="4"/>
        <v>189753</v>
      </c>
      <c r="R198">
        <f t="shared" si="4"/>
        <v>185221</v>
      </c>
      <c r="S198">
        <f t="shared" si="4"/>
        <v>178972</v>
      </c>
      <c r="T198">
        <f t="shared" si="4"/>
        <v>184624</v>
      </c>
      <c r="U198">
        <f t="shared" si="4"/>
        <v>215893</v>
      </c>
      <c r="V198">
        <f t="shared" si="4"/>
        <v>213078</v>
      </c>
      <c r="W198">
        <f t="shared" si="4"/>
        <v>212753</v>
      </c>
      <c r="X198">
        <f t="shared" si="4"/>
        <v>211760</v>
      </c>
      <c r="Y198">
        <f t="shared" si="4"/>
        <v>205244</v>
      </c>
      <c r="Z198">
        <f t="shared" si="4"/>
        <v>197844</v>
      </c>
    </row>
    <row r="199" spans="2:26" ht="45" customHeight="1" x14ac:dyDescent="0.25">
      <c r="B199" s="144"/>
      <c r="C199" s="144"/>
      <c r="D199" s="143"/>
      <c r="E199" s="143"/>
      <c r="F199" s="136" t="s">
        <v>141</v>
      </c>
      <c r="G199" s="136"/>
      <c r="H199">
        <f t="shared" si="5"/>
        <v>303717</v>
      </c>
      <c r="I199">
        <f t="shared" si="4"/>
        <v>309138</v>
      </c>
      <c r="J199">
        <f t="shared" si="4"/>
        <v>342301</v>
      </c>
      <c r="K199">
        <f t="shared" si="4"/>
        <v>373868</v>
      </c>
      <c r="L199">
        <f t="shared" si="4"/>
        <v>339116</v>
      </c>
      <c r="M199">
        <f t="shared" si="4"/>
        <v>312669</v>
      </c>
      <c r="N199">
        <f t="shared" si="4"/>
        <v>417788</v>
      </c>
      <c r="O199">
        <f t="shared" si="4"/>
        <v>420806</v>
      </c>
      <c r="P199">
        <f t="shared" si="4"/>
        <v>410316</v>
      </c>
      <c r="Q199">
        <f t="shared" si="4"/>
        <v>426136</v>
      </c>
      <c r="R199">
        <f t="shared" si="4"/>
        <v>409918</v>
      </c>
      <c r="S199">
        <f t="shared" si="4"/>
        <v>449008</v>
      </c>
      <c r="T199">
        <f t="shared" si="4"/>
        <v>450774</v>
      </c>
      <c r="U199">
        <f t="shared" si="4"/>
        <v>474876</v>
      </c>
      <c r="V199">
        <f t="shared" si="4"/>
        <v>482246</v>
      </c>
      <c r="W199">
        <f t="shared" si="4"/>
        <v>436761</v>
      </c>
      <c r="X199">
        <f t="shared" si="4"/>
        <v>443304</v>
      </c>
      <c r="Y199">
        <f t="shared" si="4"/>
        <v>472795</v>
      </c>
      <c r="Z199">
        <f t="shared" si="4"/>
        <v>484090</v>
      </c>
    </row>
    <row r="200" spans="2:26" ht="45" customHeight="1" x14ac:dyDescent="0.25">
      <c r="B200" s="144"/>
      <c r="C200" s="144"/>
      <c r="D200" s="143"/>
      <c r="E200" s="143"/>
      <c r="F200" s="136" t="s">
        <v>142</v>
      </c>
      <c r="G200" s="136"/>
      <c r="H200">
        <f t="shared" si="5"/>
        <v>47834</v>
      </c>
      <c r="I200">
        <f t="shared" si="4"/>
        <v>37075</v>
      </c>
      <c r="J200">
        <f t="shared" si="4"/>
        <v>44097</v>
      </c>
      <c r="K200">
        <f t="shared" si="4"/>
        <v>37028</v>
      </c>
      <c r="L200">
        <f t="shared" si="4"/>
        <v>34931</v>
      </c>
      <c r="M200">
        <f t="shared" si="4"/>
        <v>38531</v>
      </c>
      <c r="N200">
        <f t="shared" si="4"/>
        <v>33050</v>
      </c>
      <c r="O200">
        <f t="shared" si="4"/>
        <v>32967</v>
      </c>
      <c r="P200">
        <f t="shared" si="4"/>
        <v>35761</v>
      </c>
      <c r="Q200">
        <f t="shared" si="4"/>
        <v>37435</v>
      </c>
      <c r="R200">
        <f t="shared" si="4"/>
        <v>40684</v>
      </c>
      <c r="S200">
        <f t="shared" si="4"/>
        <v>32871</v>
      </c>
      <c r="T200">
        <f t="shared" si="4"/>
        <v>33876</v>
      </c>
      <c r="U200">
        <f t="shared" si="4"/>
        <v>37456</v>
      </c>
      <c r="V200">
        <f t="shared" si="4"/>
        <v>41903</v>
      </c>
      <c r="W200">
        <f t="shared" si="4"/>
        <v>30696</v>
      </c>
      <c r="X200">
        <f t="shared" si="4"/>
        <v>27174</v>
      </c>
      <c r="Y200">
        <f t="shared" si="4"/>
        <v>36494</v>
      </c>
      <c r="Z200">
        <f t="shared" si="4"/>
        <v>26842</v>
      </c>
    </row>
    <row r="201" spans="2:26" ht="45" customHeight="1" x14ac:dyDescent="0.25">
      <c r="B201" s="144"/>
      <c r="C201" s="144"/>
      <c r="D201" s="143"/>
      <c r="E201" s="143"/>
      <c r="F201" s="136" t="s">
        <v>143</v>
      </c>
      <c r="G201" s="136"/>
      <c r="H201">
        <f t="shared" si="5"/>
        <v>370061</v>
      </c>
      <c r="I201">
        <f t="shared" si="4"/>
        <v>368883</v>
      </c>
      <c r="J201">
        <f t="shared" si="4"/>
        <v>402353</v>
      </c>
      <c r="K201">
        <f t="shared" si="4"/>
        <v>390382</v>
      </c>
      <c r="L201">
        <f t="shared" si="4"/>
        <v>298729</v>
      </c>
      <c r="M201">
        <f t="shared" si="4"/>
        <v>263812</v>
      </c>
      <c r="N201">
        <f t="shared" si="4"/>
        <v>256268</v>
      </c>
      <c r="O201">
        <f t="shared" si="4"/>
        <v>232873</v>
      </c>
      <c r="P201">
        <f t="shared" si="4"/>
        <v>205775</v>
      </c>
      <c r="Q201">
        <f t="shared" si="4"/>
        <v>194739</v>
      </c>
      <c r="R201">
        <f t="shared" si="4"/>
        <v>208521</v>
      </c>
      <c r="S201">
        <f t="shared" si="4"/>
        <v>202078</v>
      </c>
      <c r="T201">
        <f t="shared" si="4"/>
        <v>237762</v>
      </c>
      <c r="U201">
        <f t="shared" si="4"/>
        <v>223770</v>
      </c>
      <c r="V201">
        <f t="shared" si="4"/>
        <v>224662</v>
      </c>
      <c r="W201">
        <f t="shared" si="4"/>
        <v>205630</v>
      </c>
      <c r="X201">
        <f t="shared" si="4"/>
        <v>230034</v>
      </c>
      <c r="Y201">
        <f t="shared" si="4"/>
        <v>215250</v>
      </c>
      <c r="Z201">
        <f t="shared" si="4"/>
        <v>244043</v>
      </c>
    </row>
    <row r="202" spans="2:26" ht="45" customHeight="1" x14ac:dyDescent="0.25">
      <c r="B202" s="144"/>
      <c r="C202" s="144"/>
      <c r="D202" s="143"/>
      <c r="E202" s="143"/>
      <c r="F202" s="136" t="s">
        <v>144</v>
      </c>
      <c r="G202" s="136"/>
      <c r="H202">
        <f t="shared" si="5"/>
        <v>231750</v>
      </c>
      <c r="I202">
        <f t="shared" si="4"/>
        <v>250886</v>
      </c>
      <c r="J202">
        <f t="shared" si="4"/>
        <v>253293</v>
      </c>
      <c r="K202">
        <f t="shared" si="4"/>
        <v>273562</v>
      </c>
      <c r="L202">
        <f t="shared" si="4"/>
        <v>210725</v>
      </c>
      <c r="M202">
        <f t="shared" si="4"/>
        <v>208622</v>
      </c>
      <c r="N202">
        <f t="shared" si="4"/>
        <v>191629</v>
      </c>
      <c r="O202">
        <f t="shared" si="4"/>
        <v>171709</v>
      </c>
      <c r="P202">
        <f t="shared" si="4"/>
        <v>152521</v>
      </c>
      <c r="Q202">
        <f t="shared" si="4"/>
        <v>173277</v>
      </c>
      <c r="R202">
        <f t="shared" si="4"/>
        <v>187961</v>
      </c>
      <c r="S202">
        <f t="shared" si="4"/>
        <v>189615</v>
      </c>
      <c r="T202">
        <f t="shared" si="4"/>
        <v>211220</v>
      </c>
      <c r="U202">
        <f t="shared" si="4"/>
        <v>205672</v>
      </c>
      <c r="V202">
        <f t="shared" si="4"/>
        <v>214548</v>
      </c>
      <c r="W202">
        <f t="shared" si="4"/>
        <v>176340</v>
      </c>
      <c r="X202">
        <f t="shared" si="4"/>
        <v>189536</v>
      </c>
      <c r="Y202">
        <f t="shared" si="4"/>
        <v>234610</v>
      </c>
      <c r="Z202">
        <f t="shared" si="4"/>
        <v>232723</v>
      </c>
    </row>
    <row r="203" spans="2:26" ht="45" customHeight="1" x14ac:dyDescent="0.25">
      <c r="B203" s="144"/>
      <c r="C203" s="144"/>
      <c r="D203" s="143"/>
      <c r="E203" s="143"/>
      <c r="F203" s="136" t="s">
        <v>145</v>
      </c>
      <c r="G203" s="136"/>
      <c r="H203">
        <f t="shared" si="5"/>
        <v>325054</v>
      </c>
      <c r="I203">
        <f t="shared" si="4"/>
        <v>349984</v>
      </c>
      <c r="J203">
        <f t="shared" si="4"/>
        <v>347978</v>
      </c>
      <c r="K203">
        <f t="shared" si="4"/>
        <v>318114</v>
      </c>
      <c r="L203">
        <f t="shared" si="4"/>
        <v>311599</v>
      </c>
      <c r="M203">
        <f t="shared" si="4"/>
        <v>277488</v>
      </c>
      <c r="N203">
        <f t="shared" si="4"/>
        <v>269319</v>
      </c>
      <c r="O203">
        <f t="shared" si="4"/>
        <v>250429</v>
      </c>
      <c r="P203">
        <f t="shared" si="4"/>
        <v>264906</v>
      </c>
      <c r="Q203">
        <f t="shared" si="4"/>
        <v>259436</v>
      </c>
      <c r="R203">
        <f t="shared" si="4"/>
        <v>259956</v>
      </c>
      <c r="S203">
        <f t="shared" si="4"/>
        <v>268402</v>
      </c>
      <c r="T203">
        <f t="shared" si="4"/>
        <v>266573</v>
      </c>
      <c r="U203">
        <f t="shared" si="4"/>
        <v>269712</v>
      </c>
      <c r="V203">
        <f t="shared" si="4"/>
        <v>270414</v>
      </c>
      <c r="W203">
        <f t="shared" si="4"/>
        <v>230953</v>
      </c>
      <c r="X203">
        <f t="shared" si="4"/>
        <v>248407</v>
      </c>
      <c r="Y203">
        <f t="shared" si="4"/>
        <v>276442</v>
      </c>
      <c r="Z203">
        <f t="shared" si="4"/>
        <v>266327</v>
      </c>
    </row>
  </sheetData>
  <mergeCells count="191">
    <mergeCell ref="F196:G196"/>
    <mergeCell ref="F197:G197"/>
    <mergeCell ref="F198:G198"/>
    <mergeCell ref="F199:G199"/>
    <mergeCell ref="F200:G200"/>
    <mergeCell ref="F201:G201"/>
    <mergeCell ref="F190:G190"/>
    <mergeCell ref="F191:G191"/>
    <mergeCell ref="F192:G192"/>
    <mergeCell ref="F193:G193"/>
    <mergeCell ref="F194:G194"/>
    <mergeCell ref="F195:G195"/>
    <mergeCell ref="F166:G166"/>
    <mergeCell ref="F167:G167"/>
    <mergeCell ref="B174:C203"/>
    <mergeCell ref="D174:E183"/>
    <mergeCell ref="D184:E193"/>
    <mergeCell ref="D194:E203"/>
    <mergeCell ref="F174:G174"/>
    <mergeCell ref="F175:G175"/>
    <mergeCell ref="F176:G176"/>
    <mergeCell ref="F177:G177"/>
    <mergeCell ref="F184:G184"/>
    <mergeCell ref="F185:G185"/>
    <mergeCell ref="F186:G186"/>
    <mergeCell ref="F187:G187"/>
    <mergeCell ref="F188:G188"/>
    <mergeCell ref="F189:G189"/>
    <mergeCell ref="F178:G178"/>
    <mergeCell ref="F179:G179"/>
    <mergeCell ref="F180:G180"/>
    <mergeCell ref="F181:G181"/>
    <mergeCell ref="F182:G182"/>
    <mergeCell ref="F183:G183"/>
    <mergeCell ref="F202:G202"/>
    <mergeCell ref="F203:G203"/>
    <mergeCell ref="F160:G160"/>
    <mergeCell ref="F161:G161"/>
    <mergeCell ref="F162:G162"/>
    <mergeCell ref="F163:G163"/>
    <mergeCell ref="F164:G164"/>
    <mergeCell ref="F165:G165"/>
    <mergeCell ref="F154:G154"/>
    <mergeCell ref="F155:G155"/>
    <mergeCell ref="F156:G156"/>
    <mergeCell ref="F157:G157"/>
    <mergeCell ref="F158:G158"/>
    <mergeCell ref="F159:G159"/>
    <mergeCell ref="F150:G150"/>
    <mergeCell ref="F151:G151"/>
    <mergeCell ref="F152:G152"/>
    <mergeCell ref="F153:G153"/>
    <mergeCell ref="F142:G142"/>
    <mergeCell ref="F143:G143"/>
    <mergeCell ref="F144:G144"/>
    <mergeCell ref="F145:G145"/>
    <mergeCell ref="F146:G146"/>
    <mergeCell ref="F147:G147"/>
    <mergeCell ref="F119:G119"/>
    <mergeCell ref="F120:G120"/>
    <mergeCell ref="F121:G121"/>
    <mergeCell ref="B128:C167"/>
    <mergeCell ref="D128:E137"/>
    <mergeCell ref="D138:E147"/>
    <mergeCell ref="D148:E157"/>
    <mergeCell ref="D158:E167"/>
    <mergeCell ref="F128:G128"/>
    <mergeCell ref="F129:G129"/>
    <mergeCell ref="F136:G136"/>
    <mergeCell ref="F137:G137"/>
    <mergeCell ref="F138:G138"/>
    <mergeCell ref="F139:G139"/>
    <mergeCell ref="F140:G140"/>
    <mergeCell ref="F141:G141"/>
    <mergeCell ref="F130:G130"/>
    <mergeCell ref="F131:G131"/>
    <mergeCell ref="F132:G132"/>
    <mergeCell ref="F133:G133"/>
    <mergeCell ref="F134:G134"/>
    <mergeCell ref="F135:G135"/>
    <mergeCell ref="F148:G148"/>
    <mergeCell ref="F149:G149"/>
    <mergeCell ref="F113:G113"/>
    <mergeCell ref="F114:G114"/>
    <mergeCell ref="F115:G115"/>
    <mergeCell ref="F116:G116"/>
    <mergeCell ref="F117:G117"/>
    <mergeCell ref="F118:G118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83:G83"/>
    <mergeCell ref="F84:G84"/>
    <mergeCell ref="F85:G85"/>
    <mergeCell ref="F86:G86"/>
    <mergeCell ref="F87:G87"/>
    <mergeCell ref="F88:G88"/>
    <mergeCell ref="F71:G71"/>
    <mergeCell ref="F72:G72"/>
    <mergeCell ref="F73:G73"/>
    <mergeCell ref="F74:G74"/>
    <mergeCell ref="B82:C121"/>
    <mergeCell ref="D82:E91"/>
    <mergeCell ref="D92:E101"/>
    <mergeCell ref="D102:E111"/>
    <mergeCell ref="D112:E121"/>
    <mergeCell ref="F82:G82"/>
    <mergeCell ref="D65:E74"/>
    <mergeCell ref="B25:C74"/>
    <mergeCell ref="F35:G35"/>
    <mergeCell ref="F36:G36"/>
    <mergeCell ref="F37:G37"/>
    <mergeCell ref="F38:G38"/>
    <mergeCell ref="F39:G39"/>
    <mergeCell ref="F40:G40"/>
    <mergeCell ref="F41:G41"/>
    <mergeCell ref="F42:G42"/>
    <mergeCell ref="F34:G34"/>
    <mergeCell ref="D25:E34"/>
    <mergeCell ref="D35:E44"/>
    <mergeCell ref="D45:E54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D55:E64"/>
    <mergeCell ref="F43:G43"/>
    <mergeCell ref="F44:G44"/>
    <mergeCell ref="F45:G45"/>
    <mergeCell ref="F46:G46"/>
    <mergeCell ref="F28:G28"/>
    <mergeCell ref="F29:G29"/>
    <mergeCell ref="F30:G30"/>
    <mergeCell ref="F31:G31"/>
    <mergeCell ref="F32:G32"/>
    <mergeCell ref="F33:G33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D11:E11"/>
    <mergeCell ref="D12:E12"/>
    <mergeCell ref="D13:E13"/>
    <mergeCell ref="D14:E14"/>
    <mergeCell ref="B5:C14"/>
    <mergeCell ref="F25:G25"/>
    <mergeCell ref="F26:G26"/>
    <mergeCell ref="F27:G27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Index</vt:lpstr>
      <vt:lpstr>P.O total</vt:lpstr>
      <vt:lpstr>P.O segon Jornada</vt:lpstr>
      <vt:lpstr>P.O segón Situ.Prof</vt:lpstr>
      <vt:lpstr>P.O  según Duració contracte</vt:lpstr>
      <vt:lpstr>P.O segon rama de activitat</vt:lpstr>
      <vt:lpstr>P.O segon grup ocupacional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2024-02-29T09:05:36Z</dcterms:created>
  <dcterms:modified xsi:type="dcterms:W3CDTF">2024-09-30T11:22:22Z</dcterms:modified>
  <cp:category/>
  <cp:contentStatus/>
</cp:coreProperties>
</file>