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\\disco.uv.es\airuiz5\sociallab\web\observatoris\treball\pob-mob-lab\"/>
    </mc:Choice>
  </mc:AlternateContent>
  <xr:revisionPtr revIDLastSave="0" documentId="13_ncr:1_{FED3FB74-1452-4D5E-AC6C-9AB75100F64C}" xr6:coauthVersionLast="47" xr6:coauthVersionMax="47" xr10:uidLastSave="{00000000-0000-0000-0000-000000000000}"/>
  <bookViews>
    <workbookView xWindow="-120" yWindow="-120" windowWidth="29040" windowHeight="15720" firstSheet="1" xr2:uid="{00000000-000D-0000-FFFF-FFFF00000000}"/>
  </bookViews>
  <sheets>
    <sheet name="Index" sheetId="2" r:id="rId1"/>
    <sheet name="Població total de 16 o més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V6" i="1"/>
  <c r="T6" i="1"/>
  <c r="R6" i="1"/>
  <c r="P6" i="1"/>
  <c r="N6" i="1"/>
  <c r="L6" i="1"/>
  <c r="J6" i="1"/>
  <c r="H6" i="1"/>
  <c r="F6" i="1"/>
  <c r="G6" i="1"/>
  <c r="E6" i="1"/>
  <c r="U6" i="1"/>
  <c r="S6" i="1"/>
  <c r="Q6" i="1"/>
  <c r="O6" i="1"/>
  <c r="M6" i="1"/>
  <c r="K6" i="1"/>
  <c r="I6" i="1"/>
</calcChain>
</file>

<file path=xl/sharedStrings.xml><?xml version="1.0" encoding="utf-8"?>
<sst xmlns="http://schemas.openxmlformats.org/spreadsheetml/2006/main" count="76" uniqueCount="26">
  <si>
    <t>ÍNDEX</t>
  </si>
  <si>
    <t>Població total de 16 o més</t>
  </si>
  <si>
    <t>Font: Social Lab (Universitat de València) a partir de les dades de l'EPA</t>
  </si>
  <si>
    <t>1.1</t>
  </si>
  <si>
    <t>POBLACIÓ TOTAL SEGONS SEXE DE 16 ANYS O MÉS (en milers)</t>
  </si>
  <si>
    <t>País Valencià</t>
  </si>
  <si>
    <t>ambos sexos</t>
  </si>
  <si>
    <t>Hombres</t>
  </si>
  <si>
    <t>Mujeres</t>
  </si>
  <si>
    <t>1.2</t>
  </si>
  <si>
    <t>POBLACIÓ TOTAL MAJOR DE 16 ANYS SEGONS EDAT</t>
  </si>
  <si>
    <t>16 a 29 anys</t>
  </si>
  <si>
    <t>30 a 44 anys</t>
  </si>
  <si>
    <t>45 a 54 anys</t>
  </si>
  <si>
    <t>55 a 64 anys</t>
  </si>
  <si>
    <t>65 anys i més</t>
  </si>
  <si>
    <t>Total</t>
  </si>
  <si>
    <t>1.3</t>
  </si>
  <si>
    <t>POBLACIÓ DE 16 ANYS O MÉS SEGONS FORMACIÓ</t>
  </si>
  <si>
    <t xml:space="preserve">Primera etapa d'educació secundaria o inferior </t>
  </si>
  <si>
    <t>Segona etapa d'educació secundaria</t>
  </si>
  <si>
    <t>Educació superior</t>
  </si>
  <si>
    <t>1.4</t>
  </si>
  <si>
    <t>POBLACIÓ DE 16 ANYS O MÉS SEGONS NACIONALITAT</t>
  </si>
  <si>
    <t>Espanyola</t>
  </si>
  <si>
    <t>Estrangera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</si>
</sst>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scheme val="minor"/>
    </font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Aptos Narrow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0AD47"/>
      </left>
      <right style="thin">
        <color rgb="FF70AD47"/>
      </right>
      <top style="thin">
        <color rgb="FF70AD47"/>
      </top>
      <bottom style="thin">
        <color rgb="FF70AD47"/>
      </bottom>
      <diagonal/>
    </border>
    <border>
      <left/>
      <right style="thin">
        <color rgb="FF70AD47"/>
      </right>
      <top style="thin">
        <color rgb="FF70AD47"/>
      </top>
      <bottom style="thin">
        <color rgb="FF70AD47"/>
      </bottom>
      <diagonal/>
    </border>
    <border>
      <left style="thin">
        <color rgb="FF70AD47"/>
      </left>
      <right style="thin">
        <color rgb="FF70AD47"/>
      </right>
      <top style="thin">
        <color rgb="FF70AD47"/>
      </top>
      <bottom/>
      <diagonal/>
    </border>
    <border>
      <left/>
      <right style="thin">
        <color rgb="FF70AD47"/>
      </right>
      <top/>
      <bottom style="thin">
        <color rgb="FF70AD47"/>
      </bottom>
      <diagonal/>
    </border>
    <border>
      <left style="thin">
        <color rgb="FF70AD47"/>
      </left>
      <right style="thin">
        <color rgb="FF70AD47"/>
      </right>
      <top/>
      <bottom/>
      <diagonal/>
    </border>
    <border>
      <left style="thin">
        <color rgb="FF70AD47"/>
      </left>
      <right style="thin">
        <color rgb="FF70AD47"/>
      </right>
      <top/>
      <bottom style="thin">
        <color rgb="FF70AD47"/>
      </bottom>
      <diagonal/>
    </border>
    <border>
      <left/>
      <right/>
      <top/>
      <bottom style="thin">
        <color rgb="FF70AD47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5" fillId="4" borderId="7" xfId="0" applyFont="1" applyFill="1" applyBorder="1"/>
    <xf numFmtId="0" fontId="5" fillId="4" borderId="8" xfId="0" applyFont="1" applyFill="1" applyBorder="1"/>
    <xf numFmtId="0" fontId="5" fillId="0" borderId="8" xfId="0" applyFont="1" applyBorder="1"/>
    <xf numFmtId="3" fontId="4" fillId="0" borderId="10" xfId="0" applyNumberFormat="1" applyFont="1" applyBorder="1"/>
    <xf numFmtId="0" fontId="5" fillId="0" borderId="10" xfId="0" applyFont="1" applyBorder="1"/>
    <xf numFmtId="3" fontId="5" fillId="0" borderId="10" xfId="0" applyNumberFormat="1" applyFont="1" applyBorder="1"/>
    <xf numFmtId="0" fontId="5" fillId="0" borderId="8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0" fillId="5" borderId="0" xfId="0" applyFill="1"/>
    <xf numFmtId="0" fontId="0" fillId="6" borderId="0" xfId="0" applyFill="1"/>
    <xf numFmtId="0" fontId="6" fillId="6" borderId="0" xfId="1" applyFill="1"/>
    <xf numFmtId="0" fontId="7" fillId="6" borderId="0" xfId="0" applyFont="1" applyFill="1"/>
    <xf numFmtId="0" fontId="6" fillId="6" borderId="0" xfId="1" applyFill="1" applyAlignment="1"/>
    <xf numFmtId="0" fontId="8" fillId="6" borderId="0" xfId="0" applyFont="1" applyFill="1" applyAlignment="1">
      <alignment horizontal="center" vertical="center"/>
    </xf>
    <xf numFmtId="0" fontId="5" fillId="3" borderId="9" xfId="0" applyFont="1" applyFill="1" applyBorder="1" applyAlignment="1">
      <alignment horizontal="center" vertical="center" textRotation="45" wrapText="1"/>
    </xf>
    <xf numFmtId="0" fontId="5" fillId="3" borderId="11" xfId="0" applyFont="1" applyFill="1" applyBorder="1" applyAlignment="1">
      <alignment horizontal="center" vertical="center" textRotation="45" wrapText="1"/>
    </xf>
    <xf numFmtId="0" fontId="5" fillId="3" borderId="12" xfId="0" applyFont="1" applyFill="1" applyBorder="1" applyAlignment="1">
      <alignment horizontal="center" vertical="center" textRotation="45" wrapText="1"/>
    </xf>
    <xf numFmtId="0" fontId="4" fillId="3" borderId="0" xfId="0" applyFont="1" applyFill="1" applyAlignment="1">
      <alignment horizontal="center" vertical="center" wrapText="1" indent="1"/>
    </xf>
    <xf numFmtId="0" fontId="4" fillId="3" borderId="13" xfId="0" applyFont="1" applyFill="1" applyBorder="1" applyAlignment="1">
      <alignment horizontal="center" vertical="center" wrapText="1" indent="1"/>
    </xf>
    <xf numFmtId="0" fontId="0" fillId="2" borderId="1" xfId="0" applyFill="1" applyBorder="1" applyAlignment="1">
      <alignment horizontal="center"/>
    </xf>
    <xf numFmtId="0" fontId="0" fillId="3" borderId="5" xfId="0" applyFill="1" applyBorder="1" applyAlignment="1">
      <alignment horizontal="center" vertical="center" indent="1"/>
    </xf>
    <xf numFmtId="0" fontId="0" fillId="3" borderId="6" xfId="0" applyFill="1" applyBorder="1" applyAlignment="1">
      <alignment horizontal="center" vertical="center" inden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0</xdr:row>
      <xdr:rowOff>0</xdr:rowOff>
    </xdr:from>
    <xdr:to>
      <xdr:col>18</xdr:col>
      <xdr:colOff>581025</xdr:colOff>
      <xdr:row>27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F2AE03-57E5-C78E-8AD2-6B47653A7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05325" y="0"/>
          <a:ext cx="7296150" cy="5267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8:D33"/>
  <sheetViews>
    <sheetView showGridLines="0" tabSelected="1" topLeftCell="A18" workbookViewId="0">
      <selection activeCell="A34" sqref="A34"/>
    </sheetView>
  </sheetViews>
  <sheetFormatPr baseColWidth="10" defaultColWidth="9.140625" defaultRowHeight="15" x14ac:dyDescent="0.25"/>
  <cols>
    <col min="1" max="1" width="9.140625" style="18"/>
    <col min="2" max="2" width="12.85546875" style="18" customWidth="1"/>
    <col min="3" max="16384" width="9.140625" style="18"/>
  </cols>
  <sheetData>
    <row r="28" spans="1:4" ht="15.75" customHeight="1" x14ac:dyDescent="0.25">
      <c r="B28" s="22" t="s">
        <v>0</v>
      </c>
      <c r="C28" s="22"/>
      <c r="D28" s="22"/>
    </row>
    <row r="29" spans="1:4" ht="15.75" customHeight="1" x14ac:dyDescent="0.25">
      <c r="B29" s="22"/>
      <c r="C29" s="22"/>
      <c r="D29" s="22"/>
    </row>
    <row r="30" spans="1:4" x14ac:dyDescent="0.25">
      <c r="A30" s="21" t="s">
        <v>1</v>
      </c>
      <c r="B30" s="21"/>
      <c r="C30" s="21"/>
    </row>
    <row r="31" spans="1:4" x14ac:dyDescent="0.25">
      <c r="A31" s="19"/>
    </row>
    <row r="33" spans="1:1" ht="15.75" x14ac:dyDescent="0.25">
      <c r="A33" s="20" t="s">
        <v>2</v>
      </c>
    </row>
  </sheetData>
  <mergeCells count="1">
    <mergeCell ref="B28:D29"/>
  </mergeCells>
  <hyperlinks>
    <hyperlink ref="A30:C30" location="'Població total de 16 o més'!A1" display="Població total de 16 o més" xr:uid="{00000000-0004-0000-0000-000000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X39"/>
  <sheetViews>
    <sheetView showGridLines="0" topLeftCell="A6" workbookViewId="0">
      <selection activeCell="H27" sqref="H27"/>
    </sheetView>
  </sheetViews>
  <sheetFormatPr baseColWidth="10" defaultColWidth="9" defaultRowHeight="15" x14ac:dyDescent="0.25"/>
  <cols>
    <col min="2" max="2" width="24.85546875" customWidth="1"/>
    <col min="3" max="3" width="14.5703125" customWidth="1"/>
    <col min="4" max="21" width="9.85546875" bestFit="1" customWidth="1"/>
  </cols>
  <sheetData>
    <row r="2" spans="1:50" x14ac:dyDescent="0.25">
      <c r="A2" s="1" t="s">
        <v>3</v>
      </c>
      <c r="B2" s="2" t="s">
        <v>4</v>
      </c>
    </row>
    <row r="4" spans="1:50" x14ac:dyDescent="0.25">
      <c r="B4" s="3"/>
      <c r="C4" s="31">
        <v>2008</v>
      </c>
      <c r="D4" s="31"/>
      <c r="E4" s="32"/>
      <c r="F4" s="33">
        <v>2009</v>
      </c>
      <c r="G4" s="31"/>
      <c r="H4" s="32"/>
      <c r="I4" s="33">
        <v>2010</v>
      </c>
      <c r="J4" s="31"/>
      <c r="K4" s="32"/>
      <c r="L4" s="33">
        <v>2011</v>
      </c>
      <c r="M4" s="31"/>
      <c r="N4" s="32"/>
      <c r="O4" s="33">
        <v>2012</v>
      </c>
      <c r="P4" s="31"/>
      <c r="Q4" s="32"/>
      <c r="R4" s="28">
        <v>2013</v>
      </c>
      <c r="S4" s="28"/>
      <c r="T4" s="28"/>
      <c r="U4" s="28">
        <v>2014</v>
      </c>
      <c r="V4" s="28"/>
      <c r="W4" s="28"/>
      <c r="X4" s="28">
        <v>2015</v>
      </c>
      <c r="Y4" s="28"/>
      <c r="Z4" s="28"/>
      <c r="AA4" s="28">
        <v>2016</v>
      </c>
      <c r="AB4" s="28"/>
      <c r="AC4" s="28"/>
      <c r="AD4" s="28">
        <v>2017</v>
      </c>
      <c r="AE4" s="28"/>
      <c r="AF4" s="28"/>
      <c r="AG4" s="28">
        <v>2018</v>
      </c>
      <c r="AH4" s="28"/>
      <c r="AI4" s="28"/>
      <c r="AJ4" s="28">
        <v>2019</v>
      </c>
      <c r="AK4" s="28"/>
      <c r="AL4" s="28"/>
      <c r="AM4" s="28">
        <v>2020</v>
      </c>
      <c r="AN4" s="28"/>
      <c r="AO4" s="28"/>
      <c r="AP4" s="28">
        <v>2021</v>
      </c>
      <c r="AQ4" s="28"/>
      <c r="AR4" s="28"/>
      <c r="AS4" s="28">
        <v>2022</v>
      </c>
      <c r="AT4" s="28"/>
      <c r="AU4" s="28"/>
      <c r="AV4" s="28">
        <v>2023</v>
      </c>
      <c r="AW4" s="28"/>
      <c r="AX4" s="28"/>
    </row>
    <row r="5" spans="1:50" ht="30" x14ac:dyDescent="0.25">
      <c r="B5" s="29" t="s">
        <v>5</v>
      </c>
      <c r="C5" s="4" t="s">
        <v>6</v>
      </c>
      <c r="D5" s="5" t="s">
        <v>7</v>
      </c>
      <c r="E5" s="5" t="s">
        <v>8</v>
      </c>
      <c r="F5" s="6" t="s">
        <v>6</v>
      </c>
      <c r="G5" s="5" t="s">
        <v>7</v>
      </c>
      <c r="H5" s="5" t="s">
        <v>8</v>
      </c>
      <c r="I5" s="6" t="s">
        <v>6</v>
      </c>
      <c r="J5" s="5" t="s">
        <v>7</v>
      </c>
      <c r="K5" s="5" t="s">
        <v>8</v>
      </c>
      <c r="L5" s="6" t="s">
        <v>6</v>
      </c>
      <c r="M5" s="5" t="s">
        <v>7</v>
      </c>
      <c r="N5" s="5" t="s">
        <v>8</v>
      </c>
      <c r="O5" s="6" t="s">
        <v>6</v>
      </c>
      <c r="P5" s="5" t="s">
        <v>7</v>
      </c>
      <c r="Q5" s="5" t="s">
        <v>8</v>
      </c>
      <c r="R5" s="6" t="s">
        <v>6</v>
      </c>
      <c r="S5" s="5" t="s">
        <v>7</v>
      </c>
      <c r="T5" s="5" t="s">
        <v>8</v>
      </c>
      <c r="U5" s="6" t="s">
        <v>6</v>
      </c>
      <c r="V5" s="5" t="s">
        <v>7</v>
      </c>
      <c r="W5" s="5" t="s">
        <v>8</v>
      </c>
      <c r="X5" s="6" t="s">
        <v>6</v>
      </c>
      <c r="Y5" s="5" t="s">
        <v>7</v>
      </c>
      <c r="Z5" s="5" t="s">
        <v>8</v>
      </c>
      <c r="AA5" s="6" t="s">
        <v>6</v>
      </c>
      <c r="AB5" s="5" t="s">
        <v>7</v>
      </c>
      <c r="AC5" s="5" t="s">
        <v>8</v>
      </c>
      <c r="AD5" s="6" t="s">
        <v>6</v>
      </c>
      <c r="AE5" s="5" t="s">
        <v>7</v>
      </c>
      <c r="AF5" s="5" t="s">
        <v>8</v>
      </c>
      <c r="AG5" s="6" t="s">
        <v>6</v>
      </c>
      <c r="AH5" s="5" t="s">
        <v>7</v>
      </c>
      <c r="AI5" s="5" t="s">
        <v>8</v>
      </c>
      <c r="AJ5" s="6" t="s">
        <v>6</v>
      </c>
      <c r="AK5" s="5" t="s">
        <v>7</v>
      </c>
      <c r="AL5" s="5" t="s">
        <v>8</v>
      </c>
      <c r="AM5" s="6" t="s">
        <v>6</v>
      </c>
      <c r="AN5" s="5" t="s">
        <v>7</v>
      </c>
      <c r="AO5" s="5" t="s">
        <v>8</v>
      </c>
      <c r="AP5" s="6" t="s">
        <v>6</v>
      </c>
      <c r="AQ5" s="5" t="s">
        <v>7</v>
      </c>
      <c r="AR5" s="5" t="s">
        <v>8</v>
      </c>
      <c r="AS5" s="6" t="s">
        <v>6</v>
      </c>
      <c r="AT5" s="5" t="s">
        <v>7</v>
      </c>
      <c r="AU5" s="5" t="s">
        <v>8</v>
      </c>
      <c r="AV5" s="6" t="s">
        <v>6</v>
      </c>
      <c r="AW5" s="5" t="s">
        <v>7</v>
      </c>
      <c r="AX5" s="5" t="s">
        <v>8</v>
      </c>
    </row>
    <row r="6" spans="1:50" ht="61.5" customHeight="1" x14ac:dyDescent="0.25">
      <c r="B6" s="30"/>
      <c r="C6">
        <v>4140.875</v>
      </c>
      <c r="D6">
        <f>C6-E6</f>
        <v>2051.875</v>
      </c>
      <c r="E6">
        <f>2089</f>
        <v>2089</v>
      </c>
      <c r="F6">
        <f>4156.475</f>
        <v>4156.4750000000004</v>
      </c>
      <c r="G6">
        <f>2056.675</f>
        <v>2056.6750000000002</v>
      </c>
      <c r="H6">
        <f>2099.825</f>
        <v>2099.8249999999998</v>
      </c>
      <c r="I6">
        <f>4156.55*1000</f>
        <v>4156550</v>
      </c>
      <c r="J6">
        <f>2053.125</f>
        <v>2053.125</v>
      </c>
      <c r="K6">
        <f>2103.425*1000</f>
        <v>2103425</v>
      </c>
      <c r="L6">
        <f>4162.125</f>
        <v>4162.125</v>
      </c>
      <c r="M6">
        <f>2053.325*1000</f>
        <v>2053324.9999999998</v>
      </c>
      <c r="N6">
        <f>2108.8</f>
        <v>2108.8000000000002</v>
      </c>
      <c r="O6">
        <f>4154.925*1000</f>
        <v>4154925</v>
      </c>
      <c r="P6">
        <f>2046.275</f>
        <v>2046.2750000000001</v>
      </c>
      <c r="Q6">
        <f>2108.65*1000</f>
        <v>2108650</v>
      </c>
      <c r="R6">
        <f>4126.725</f>
        <v>4126.7250000000004</v>
      </c>
      <c r="S6">
        <f>2027.375*1000</f>
        <v>2027375</v>
      </c>
      <c r="T6">
        <f>2099.4</f>
        <v>2099.4</v>
      </c>
      <c r="U6">
        <f>4116.325*100</f>
        <v>411632.5</v>
      </c>
      <c r="V6">
        <f>2019.85</f>
        <v>2019.85</v>
      </c>
      <c r="W6">
        <v>2096.4749999999999</v>
      </c>
      <c r="X6">
        <v>4104.2250000000004</v>
      </c>
      <c r="Y6">
        <v>2011.9</v>
      </c>
      <c r="Z6">
        <v>2092.35</v>
      </c>
      <c r="AA6">
        <v>4098.6499999999996</v>
      </c>
      <c r="AB6">
        <v>2005.925</v>
      </c>
      <c r="AC6">
        <v>2092.6999999999998</v>
      </c>
      <c r="AD6">
        <v>4115.1499999999996</v>
      </c>
      <c r="AE6">
        <v>2012.5</v>
      </c>
      <c r="AF6">
        <v>2102.65</v>
      </c>
      <c r="AG6">
        <v>4133.875</v>
      </c>
      <c r="AH6">
        <v>2020.5250000000001</v>
      </c>
      <c r="AI6">
        <v>2113.3000000000002</v>
      </c>
      <c r="AJ6">
        <v>4174.6750000000002</v>
      </c>
      <c r="AK6">
        <v>2039.3</v>
      </c>
      <c r="AL6">
        <v>2135.35</v>
      </c>
      <c r="AM6" s="7">
        <v>4216.2749999999996</v>
      </c>
      <c r="AN6" s="7">
        <v>2058.65</v>
      </c>
      <c r="AO6" s="7">
        <v>2157.625</v>
      </c>
      <c r="AP6" s="7">
        <v>4241.7749999999996</v>
      </c>
      <c r="AQ6" s="7">
        <v>2069.625</v>
      </c>
      <c r="AR6" s="7">
        <v>2172.15</v>
      </c>
      <c r="AS6" s="7">
        <v>4285.875</v>
      </c>
      <c r="AT6" s="7">
        <v>2088.35</v>
      </c>
      <c r="AU6" s="7">
        <v>2197.5250000000001</v>
      </c>
      <c r="AV6" s="7">
        <v>4385.1499999999996</v>
      </c>
      <c r="AW6" s="7">
        <v>2131.8249999999998</v>
      </c>
      <c r="AX6" s="7">
        <v>2253.3000000000002</v>
      </c>
    </row>
    <row r="8" spans="1:50" s="17" customFormat="1" x14ac:dyDescent="0.25"/>
    <row r="10" spans="1:50" x14ac:dyDescent="0.25">
      <c r="A10" s="1" t="s">
        <v>9</v>
      </c>
      <c r="B10" s="1" t="s">
        <v>10</v>
      </c>
    </row>
    <row r="12" spans="1:50" x14ac:dyDescent="0.25">
      <c r="B12" s="8"/>
      <c r="C12" s="8"/>
      <c r="D12" s="9">
        <v>2005</v>
      </c>
      <c r="E12" s="10">
        <v>2006</v>
      </c>
      <c r="F12" s="10">
        <v>2007</v>
      </c>
      <c r="G12" s="10">
        <v>2008</v>
      </c>
      <c r="H12" s="10">
        <v>2009</v>
      </c>
      <c r="I12" s="10">
        <v>2010</v>
      </c>
      <c r="J12" s="10">
        <v>2011</v>
      </c>
      <c r="K12" s="10">
        <v>2012</v>
      </c>
      <c r="L12" s="10">
        <v>2013</v>
      </c>
      <c r="M12" s="10">
        <v>2014</v>
      </c>
      <c r="N12" s="10">
        <v>2015</v>
      </c>
      <c r="O12" s="10">
        <v>2016</v>
      </c>
      <c r="P12" s="10">
        <v>2017</v>
      </c>
      <c r="Q12" s="10">
        <v>2018</v>
      </c>
      <c r="R12" s="10">
        <v>2019</v>
      </c>
      <c r="S12" s="10">
        <v>2020</v>
      </c>
      <c r="T12" s="10">
        <v>2021</v>
      </c>
      <c r="U12" s="10">
        <v>2022</v>
      </c>
    </row>
    <row r="13" spans="1:50" x14ac:dyDescent="0.25">
      <c r="B13" s="23" t="s">
        <v>5</v>
      </c>
      <c r="C13" s="11" t="s">
        <v>11</v>
      </c>
      <c r="D13" s="12">
        <v>544685</v>
      </c>
      <c r="E13" s="12">
        <v>569200</v>
      </c>
      <c r="F13" s="12">
        <v>566006</v>
      </c>
      <c r="G13" s="12">
        <v>515292</v>
      </c>
      <c r="H13" s="12">
        <v>412908</v>
      </c>
      <c r="I13" s="12">
        <v>363405</v>
      </c>
      <c r="J13" s="12">
        <v>308270</v>
      </c>
      <c r="K13" s="12">
        <v>278843</v>
      </c>
      <c r="L13" s="12">
        <v>239031</v>
      </c>
      <c r="M13" s="12">
        <v>238959</v>
      </c>
      <c r="N13" s="12">
        <v>244804</v>
      </c>
      <c r="O13" s="12">
        <v>256372</v>
      </c>
      <c r="P13" s="12">
        <v>283797</v>
      </c>
      <c r="Q13" s="12">
        <v>288646</v>
      </c>
      <c r="R13" s="12">
        <v>270749</v>
      </c>
      <c r="S13" s="12">
        <v>242724</v>
      </c>
      <c r="T13" s="12">
        <v>259228</v>
      </c>
      <c r="U13" s="12">
        <v>315876</v>
      </c>
    </row>
    <row r="14" spans="1:50" x14ac:dyDescent="0.25">
      <c r="B14" s="24"/>
      <c r="C14" s="13" t="s">
        <v>12</v>
      </c>
      <c r="D14" s="12">
        <v>883360</v>
      </c>
      <c r="E14" s="12">
        <v>924134</v>
      </c>
      <c r="F14" s="12">
        <v>965883</v>
      </c>
      <c r="G14" s="12">
        <v>980397</v>
      </c>
      <c r="H14" s="12">
        <v>897017</v>
      </c>
      <c r="I14" s="12">
        <v>865856</v>
      </c>
      <c r="J14" s="12">
        <v>882546</v>
      </c>
      <c r="K14" s="12">
        <v>831534</v>
      </c>
      <c r="L14" s="12">
        <v>821613</v>
      </c>
      <c r="M14" s="12">
        <v>837012</v>
      </c>
      <c r="N14" s="12">
        <v>847668</v>
      </c>
      <c r="O14" s="12">
        <v>829578</v>
      </c>
      <c r="P14" s="12">
        <v>836922</v>
      </c>
      <c r="Q14" s="12">
        <v>855740</v>
      </c>
      <c r="R14" s="12">
        <v>843402</v>
      </c>
      <c r="S14" s="12">
        <v>740319</v>
      </c>
      <c r="T14" s="12">
        <v>780171</v>
      </c>
      <c r="U14" s="12">
        <v>785630</v>
      </c>
    </row>
    <row r="15" spans="1:50" x14ac:dyDescent="0.25">
      <c r="B15" s="24"/>
      <c r="C15" s="13" t="s">
        <v>13</v>
      </c>
      <c r="D15" s="12">
        <v>402503</v>
      </c>
      <c r="E15" s="12">
        <v>442222</v>
      </c>
      <c r="F15" s="12">
        <v>446900</v>
      </c>
      <c r="G15" s="12">
        <v>470855</v>
      </c>
      <c r="H15" s="12">
        <v>439503</v>
      </c>
      <c r="I15" s="12">
        <v>459100</v>
      </c>
      <c r="J15" s="12">
        <v>472669</v>
      </c>
      <c r="K15" s="12">
        <v>461641</v>
      </c>
      <c r="L15" s="12">
        <v>450579</v>
      </c>
      <c r="M15" s="12">
        <v>465198</v>
      </c>
      <c r="N15" s="12">
        <v>502273</v>
      </c>
      <c r="O15" s="12">
        <v>522202</v>
      </c>
      <c r="P15" s="12">
        <v>528231</v>
      </c>
      <c r="Q15" s="12">
        <v>567593</v>
      </c>
      <c r="R15" s="12">
        <v>599554</v>
      </c>
      <c r="S15" s="12">
        <v>580493</v>
      </c>
      <c r="T15" s="12">
        <v>612804</v>
      </c>
      <c r="U15" s="12">
        <v>626128</v>
      </c>
    </row>
    <row r="16" spans="1:50" x14ac:dyDescent="0.25">
      <c r="B16" s="24"/>
      <c r="C16" s="13" t="s">
        <v>14</v>
      </c>
      <c r="D16" s="12">
        <v>212678</v>
      </c>
      <c r="E16" s="12">
        <v>219884</v>
      </c>
      <c r="F16" s="12">
        <v>228688</v>
      </c>
      <c r="G16" s="12">
        <v>252573</v>
      </c>
      <c r="H16" s="12">
        <v>249750</v>
      </c>
      <c r="I16" s="12">
        <v>217065</v>
      </c>
      <c r="J16" s="12">
        <v>237887</v>
      </c>
      <c r="K16" s="12">
        <v>231058</v>
      </c>
      <c r="L16" s="12">
        <v>230637</v>
      </c>
      <c r="M16" s="12">
        <v>249455</v>
      </c>
      <c r="N16" s="12">
        <v>260739</v>
      </c>
      <c r="O16" s="12">
        <v>290109</v>
      </c>
      <c r="P16" s="12">
        <v>301650</v>
      </c>
      <c r="Q16" s="12">
        <v>319451</v>
      </c>
      <c r="R16" s="12">
        <v>353619</v>
      </c>
      <c r="S16" s="12">
        <v>352994</v>
      </c>
      <c r="T16" s="12">
        <v>367277</v>
      </c>
      <c r="U16" s="12">
        <v>410087</v>
      </c>
    </row>
    <row r="17" spans="1:21" ht="15" customHeight="1" x14ac:dyDescent="0.25">
      <c r="B17" s="24"/>
      <c r="C17" s="13" t="s">
        <v>15</v>
      </c>
      <c r="D17" s="12">
        <v>11337</v>
      </c>
      <c r="E17" s="12">
        <v>13603</v>
      </c>
      <c r="F17" s="12">
        <v>14099</v>
      </c>
      <c r="G17" s="12">
        <v>15835</v>
      </c>
      <c r="H17" s="12">
        <v>13807</v>
      </c>
      <c r="I17" s="12">
        <v>10680</v>
      </c>
      <c r="J17" s="12">
        <v>10314</v>
      </c>
      <c r="K17" s="12">
        <v>13068</v>
      </c>
      <c r="L17" s="12">
        <v>15974</v>
      </c>
      <c r="M17" s="12">
        <v>14898</v>
      </c>
      <c r="N17" s="12">
        <v>11656</v>
      </c>
      <c r="O17" s="12">
        <v>21366</v>
      </c>
      <c r="P17" s="12">
        <v>16024</v>
      </c>
      <c r="Q17" s="12">
        <v>20117</v>
      </c>
      <c r="R17" s="12">
        <v>18947</v>
      </c>
      <c r="S17" s="12">
        <v>29131</v>
      </c>
      <c r="T17" s="12">
        <v>29422</v>
      </c>
      <c r="U17" s="12">
        <v>30205</v>
      </c>
    </row>
    <row r="18" spans="1:21" x14ac:dyDescent="0.25">
      <c r="B18" s="25"/>
      <c r="C18" s="13" t="s">
        <v>16</v>
      </c>
      <c r="D18" s="14">
        <v>2054563</v>
      </c>
      <c r="E18" s="14">
        <v>2169043</v>
      </c>
      <c r="F18" s="14">
        <v>2221576</v>
      </c>
      <c r="G18" s="14">
        <v>2234952</v>
      </c>
      <c r="H18" s="14">
        <v>2012985</v>
      </c>
      <c r="I18" s="14">
        <v>1916106</v>
      </c>
      <c r="J18" s="14">
        <v>1911686</v>
      </c>
      <c r="K18" s="14">
        <v>1816144</v>
      </c>
      <c r="L18" s="14">
        <v>1757834</v>
      </c>
      <c r="M18" s="14">
        <v>1805522</v>
      </c>
      <c r="N18" s="14">
        <v>1867140</v>
      </c>
      <c r="O18" s="14">
        <v>1919627</v>
      </c>
      <c r="P18" s="14">
        <v>1966624</v>
      </c>
      <c r="Q18" s="14">
        <v>2051547</v>
      </c>
      <c r="R18" s="14">
        <v>2086271</v>
      </c>
      <c r="S18" s="14">
        <v>1945661</v>
      </c>
      <c r="T18" s="14">
        <v>2048902</v>
      </c>
      <c r="U18" s="14">
        <v>2167926</v>
      </c>
    </row>
    <row r="20" spans="1:21" s="17" customFormat="1" x14ac:dyDescent="0.25"/>
    <row r="22" spans="1:21" x14ac:dyDescent="0.25">
      <c r="A22" s="1" t="s">
        <v>17</v>
      </c>
      <c r="B22" s="1" t="s">
        <v>18</v>
      </c>
    </row>
    <row r="25" spans="1:21" x14ac:dyDescent="0.25">
      <c r="B25" s="8"/>
      <c r="C25" s="8"/>
      <c r="D25" s="9">
        <v>2005</v>
      </c>
      <c r="E25" s="10">
        <v>2006</v>
      </c>
      <c r="F25" s="10">
        <v>2007</v>
      </c>
      <c r="G25" s="10">
        <v>2008</v>
      </c>
      <c r="H25" s="10">
        <v>2009</v>
      </c>
      <c r="I25" s="10">
        <v>2010</v>
      </c>
      <c r="J25" s="10">
        <v>2011</v>
      </c>
      <c r="K25" s="10">
        <v>2012</v>
      </c>
      <c r="L25" s="10">
        <v>2013</v>
      </c>
      <c r="M25" s="10">
        <v>2014</v>
      </c>
      <c r="N25" s="10">
        <v>2015</v>
      </c>
      <c r="O25" s="10">
        <v>2016</v>
      </c>
      <c r="P25" s="10">
        <v>2017</v>
      </c>
      <c r="Q25" s="10">
        <v>2018</v>
      </c>
      <c r="R25" s="10">
        <v>2019</v>
      </c>
      <c r="S25" s="10">
        <v>2020</v>
      </c>
      <c r="T25" s="10">
        <v>2021</v>
      </c>
      <c r="U25" s="10">
        <v>2022</v>
      </c>
    </row>
    <row r="26" spans="1:21" ht="60" x14ac:dyDescent="0.25">
      <c r="B26" s="23" t="s">
        <v>5</v>
      </c>
      <c r="C26" s="15" t="s">
        <v>19</v>
      </c>
      <c r="D26" s="12">
        <v>2331805</v>
      </c>
      <c r="E26" s="12">
        <v>2346944</v>
      </c>
      <c r="F26" s="12">
        <v>2394739</v>
      </c>
      <c r="G26" s="12">
        <v>2409026</v>
      </c>
      <c r="H26" s="12">
        <v>2422923</v>
      </c>
      <c r="I26" s="12">
        <v>2362541</v>
      </c>
      <c r="J26" s="12">
        <v>2309995</v>
      </c>
      <c r="K26" s="12">
        <v>2331780</v>
      </c>
      <c r="L26" s="12">
        <v>2303304</v>
      </c>
      <c r="M26" s="12">
        <v>2215411</v>
      </c>
      <c r="N26" s="12">
        <v>2191778</v>
      </c>
      <c r="O26" s="12">
        <v>2152321</v>
      </c>
      <c r="P26" s="12">
        <v>2146802</v>
      </c>
      <c r="Q26" s="12">
        <v>2094153</v>
      </c>
      <c r="R26" s="12">
        <v>2040306</v>
      </c>
      <c r="S26" s="12">
        <v>1972948</v>
      </c>
      <c r="T26" s="12">
        <v>1922157</v>
      </c>
      <c r="U26" s="12">
        <v>2066888</v>
      </c>
    </row>
    <row r="27" spans="1:21" ht="45" x14ac:dyDescent="0.25">
      <c r="B27" s="24"/>
      <c r="C27" s="16" t="s">
        <v>20</v>
      </c>
      <c r="D27" s="12">
        <v>755614</v>
      </c>
      <c r="E27" s="12">
        <v>773640</v>
      </c>
      <c r="F27" s="12">
        <v>811095</v>
      </c>
      <c r="G27" s="12">
        <v>819436</v>
      </c>
      <c r="H27" s="12">
        <v>854957</v>
      </c>
      <c r="I27" s="12">
        <v>840211</v>
      </c>
      <c r="J27" s="12">
        <v>859137</v>
      </c>
      <c r="K27" s="12">
        <v>841163</v>
      </c>
      <c r="L27" s="12">
        <v>818858</v>
      </c>
      <c r="M27" s="12">
        <v>877849</v>
      </c>
      <c r="N27" s="12">
        <v>859476</v>
      </c>
      <c r="O27" s="12">
        <v>875552</v>
      </c>
      <c r="P27" s="12">
        <v>921174</v>
      </c>
      <c r="Q27" s="12">
        <v>907716</v>
      </c>
      <c r="R27" s="12">
        <v>915401</v>
      </c>
      <c r="S27" s="12">
        <v>971187</v>
      </c>
      <c r="T27" s="12">
        <v>987290</v>
      </c>
      <c r="U27" s="12">
        <v>928023</v>
      </c>
    </row>
    <row r="28" spans="1:21" ht="30" x14ac:dyDescent="0.25">
      <c r="B28" s="24"/>
      <c r="C28" s="16" t="s">
        <v>21</v>
      </c>
      <c r="D28" s="12">
        <v>779043</v>
      </c>
      <c r="E28" s="12">
        <v>832888</v>
      </c>
      <c r="F28" s="12">
        <v>852941</v>
      </c>
      <c r="G28" s="12">
        <v>908373</v>
      </c>
      <c r="H28" s="12">
        <v>877737</v>
      </c>
      <c r="I28" s="12">
        <v>951439</v>
      </c>
      <c r="J28" s="12">
        <v>990920</v>
      </c>
      <c r="K28" s="12">
        <v>984289</v>
      </c>
      <c r="L28" s="12">
        <v>1008302</v>
      </c>
      <c r="M28" s="12">
        <v>1030788</v>
      </c>
      <c r="N28" s="12">
        <v>1052292</v>
      </c>
      <c r="O28" s="12">
        <v>1068070</v>
      </c>
      <c r="P28" s="12">
        <v>1043101</v>
      </c>
      <c r="Q28" s="12">
        <v>1127606</v>
      </c>
      <c r="R28" s="12">
        <v>1212050</v>
      </c>
      <c r="S28" s="12">
        <v>1269786</v>
      </c>
      <c r="T28" s="12">
        <v>1330034</v>
      </c>
      <c r="U28" s="12">
        <v>1278916</v>
      </c>
    </row>
    <row r="29" spans="1:21" x14ac:dyDescent="0.25">
      <c r="B29" s="25"/>
      <c r="C29" s="16" t="s">
        <v>16</v>
      </c>
      <c r="D29" s="14">
        <v>3866462</v>
      </c>
      <c r="E29" s="14">
        <v>3953472</v>
      </c>
      <c r="F29" s="14">
        <v>4058775</v>
      </c>
      <c r="G29" s="14">
        <v>4136835</v>
      </c>
      <c r="H29" s="14">
        <v>4155617</v>
      </c>
      <c r="I29" s="14">
        <v>4154191</v>
      </c>
      <c r="J29" s="14">
        <v>4160052</v>
      </c>
      <c r="K29" s="14">
        <v>4157232</v>
      </c>
      <c r="L29" s="14">
        <v>4130464</v>
      </c>
      <c r="M29" s="14">
        <v>4124048</v>
      </c>
      <c r="N29" s="14">
        <v>4103546</v>
      </c>
      <c r="O29" s="14">
        <v>4095943</v>
      </c>
      <c r="P29" s="14">
        <v>4111077</v>
      </c>
      <c r="Q29" s="14">
        <v>4129475</v>
      </c>
      <c r="R29" s="14">
        <v>4167757</v>
      </c>
      <c r="S29" s="14">
        <v>4213921</v>
      </c>
      <c r="T29" s="14">
        <v>4239481</v>
      </c>
      <c r="U29" s="14">
        <v>4273827</v>
      </c>
    </row>
    <row r="31" spans="1:21" s="17" customFormat="1" x14ac:dyDescent="0.25"/>
    <row r="33" spans="1:21" x14ac:dyDescent="0.25">
      <c r="A33" s="1" t="s">
        <v>22</v>
      </c>
      <c r="B33" s="1" t="s">
        <v>23</v>
      </c>
    </row>
    <row r="36" spans="1:21" x14ac:dyDescent="0.25">
      <c r="B36" s="26" t="s">
        <v>5</v>
      </c>
      <c r="C36" s="8"/>
      <c r="D36" s="9">
        <v>2005</v>
      </c>
      <c r="E36" s="10">
        <v>2006</v>
      </c>
      <c r="F36" s="10">
        <v>2007</v>
      </c>
      <c r="G36" s="10">
        <v>2008</v>
      </c>
      <c r="H36" s="10">
        <v>2009</v>
      </c>
      <c r="I36" s="10">
        <v>2010</v>
      </c>
      <c r="J36" s="10">
        <v>2011</v>
      </c>
      <c r="K36" s="10">
        <v>2012</v>
      </c>
      <c r="L36" s="10">
        <v>2013</v>
      </c>
      <c r="M36" s="10">
        <v>2014</v>
      </c>
      <c r="N36" s="10">
        <v>2015</v>
      </c>
      <c r="O36" s="10">
        <v>2016</v>
      </c>
      <c r="P36" s="10">
        <v>2017</v>
      </c>
      <c r="Q36" s="10">
        <v>2018</v>
      </c>
      <c r="R36" s="10">
        <v>2019</v>
      </c>
      <c r="S36" s="10">
        <v>2020</v>
      </c>
      <c r="T36" s="10">
        <v>2021</v>
      </c>
      <c r="U36" s="10">
        <v>2022</v>
      </c>
    </row>
    <row r="37" spans="1:21" x14ac:dyDescent="0.25">
      <c r="B37" s="26"/>
      <c r="C37" s="11" t="s">
        <v>24</v>
      </c>
      <c r="D37" s="12">
        <v>3383800</v>
      </c>
      <c r="E37" s="12">
        <v>3407900</v>
      </c>
      <c r="F37" s="12">
        <v>3429900</v>
      </c>
      <c r="G37" s="12">
        <v>3454100</v>
      </c>
      <c r="H37" s="12">
        <v>3469300</v>
      </c>
      <c r="I37" s="12">
        <v>3489600</v>
      </c>
      <c r="J37" s="12">
        <v>3507600</v>
      </c>
      <c r="K37" s="12">
        <v>3517500</v>
      </c>
      <c r="L37" s="12">
        <v>3521300</v>
      </c>
      <c r="M37" s="12">
        <v>3538400</v>
      </c>
      <c r="N37" s="12">
        <v>3545200</v>
      </c>
      <c r="O37" s="12">
        <v>3550200</v>
      </c>
      <c r="P37" s="12">
        <v>3564400</v>
      </c>
      <c r="Q37" s="12">
        <v>3568900</v>
      </c>
      <c r="R37" s="12">
        <v>3581600</v>
      </c>
      <c r="S37" s="12">
        <v>3594800</v>
      </c>
      <c r="T37" s="12">
        <v>3611900</v>
      </c>
      <c r="U37" s="12">
        <v>3622900</v>
      </c>
    </row>
    <row r="38" spans="1:21" x14ac:dyDescent="0.25">
      <c r="B38" s="26"/>
      <c r="C38" s="13" t="s">
        <v>25</v>
      </c>
      <c r="D38" s="12">
        <v>482700</v>
      </c>
      <c r="E38" s="12">
        <v>545600</v>
      </c>
      <c r="F38" s="12">
        <v>628900</v>
      </c>
      <c r="G38" s="12">
        <v>682800</v>
      </c>
      <c r="H38" s="12">
        <v>686400</v>
      </c>
      <c r="I38" s="12">
        <v>664600</v>
      </c>
      <c r="J38" s="12">
        <v>652400</v>
      </c>
      <c r="K38" s="12">
        <v>639700</v>
      </c>
      <c r="L38" s="12">
        <v>609100</v>
      </c>
      <c r="M38" s="12">
        <v>585600</v>
      </c>
      <c r="N38" s="12">
        <v>558300</v>
      </c>
      <c r="O38" s="12">
        <v>545800</v>
      </c>
      <c r="P38" s="12">
        <v>546700</v>
      </c>
      <c r="Q38" s="12">
        <v>560600</v>
      </c>
      <c r="R38" s="12">
        <v>586200</v>
      </c>
      <c r="S38" s="12">
        <v>619100</v>
      </c>
      <c r="T38" s="12">
        <v>627600</v>
      </c>
      <c r="U38" s="12">
        <v>650900</v>
      </c>
    </row>
    <row r="39" spans="1:21" x14ac:dyDescent="0.25">
      <c r="B39" s="27"/>
      <c r="C39" s="13" t="s">
        <v>16</v>
      </c>
      <c r="D39" s="14">
        <v>3866500</v>
      </c>
      <c r="E39" s="14">
        <v>3953500</v>
      </c>
      <c r="F39" s="14">
        <v>4058800</v>
      </c>
      <c r="G39" s="14">
        <v>4136800</v>
      </c>
      <c r="H39" s="14">
        <v>4155600</v>
      </c>
      <c r="I39" s="14">
        <v>4154200</v>
      </c>
      <c r="J39" s="14">
        <v>4160100</v>
      </c>
      <c r="K39" s="14">
        <v>4157200</v>
      </c>
      <c r="L39" s="14">
        <v>4130500</v>
      </c>
      <c r="M39" s="14">
        <v>4124000</v>
      </c>
      <c r="N39" s="14">
        <v>4103500</v>
      </c>
      <c r="O39" s="14">
        <v>4095900</v>
      </c>
      <c r="P39" s="14">
        <v>4111100</v>
      </c>
      <c r="Q39" s="14">
        <v>4129500</v>
      </c>
      <c r="R39" s="14">
        <v>4167800</v>
      </c>
      <c r="S39" s="14">
        <v>4213900</v>
      </c>
      <c r="T39" s="14">
        <v>4239500</v>
      </c>
      <c r="U39" s="14">
        <v>4273800</v>
      </c>
    </row>
  </sheetData>
  <mergeCells count="20">
    <mergeCell ref="AV4:AX4"/>
    <mergeCell ref="B5:B6"/>
    <mergeCell ref="B13:B18"/>
    <mergeCell ref="U4:W4"/>
    <mergeCell ref="X4:Z4"/>
    <mergeCell ref="AA4:AC4"/>
    <mergeCell ref="AD4:AF4"/>
    <mergeCell ref="AG4:AI4"/>
    <mergeCell ref="AJ4:AL4"/>
    <mergeCell ref="C4:E4"/>
    <mergeCell ref="F4:H4"/>
    <mergeCell ref="I4:K4"/>
    <mergeCell ref="L4:N4"/>
    <mergeCell ref="O4:Q4"/>
    <mergeCell ref="R4:T4"/>
    <mergeCell ref="B26:B29"/>
    <mergeCell ref="B36:B39"/>
    <mergeCell ref="AM4:AO4"/>
    <mergeCell ref="AP4:AR4"/>
    <mergeCell ref="AS4:AU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Index</vt:lpstr>
      <vt:lpstr>Població total de 16 o més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Ainara Ruiz Sancho</cp:lastModifiedBy>
  <cp:revision/>
  <dcterms:created xsi:type="dcterms:W3CDTF">2024-03-07T12:03:40Z</dcterms:created>
  <dcterms:modified xsi:type="dcterms:W3CDTF">2024-09-30T11:24:12Z</dcterms:modified>
  <cp:category/>
  <cp:contentStatus/>
</cp:coreProperties>
</file>