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rchivos1\web nueva12\eaa\tablas\"/>
    </mc:Choice>
  </mc:AlternateContent>
  <bookViews>
    <workbookView xWindow="600" yWindow="120" windowWidth="6615" windowHeight="4335"/>
  </bookViews>
  <sheets>
    <sheet name="Tabla generacion hombres" sheetId="3" r:id="rId1"/>
    <sheet name="Tabla generacion mujeres" sheetId="4" r:id="rId2"/>
    <sheet name="Tabla año hombres" sheetId="8" r:id="rId3"/>
    <sheet name="Tabla año mujeres" sheetId="9" r:id="rId4"/>
  </sheets>
  <calcPr calcId="162913"/>
</workbook>
</file>

<file path=xl/calcChain.xml><?xml version="1.0" encoding="utf-8"?>
<calcChain xmlns="http://schemas.openxmlformats.org/spreadsheetml/2006/main">
  <c r="G11" i="3" l="1"/>
  <c r="G12" i="3" s="1"/>
  <c r="G13" i="3" s="1"/>
  <c r="E126" i="8"/>
  <c r="E127" i="8"/>
  <c r="E128" i="8"/>
  <c r="E129" i="8"/>
  <c r="E130" i="8"/>
  <c r="F4" i="8"/>
  <c r="F127" i="8"/>
  <c r="H127" i="8"/>
  <c r="G10" i="3"/>
  <c r="E126" i="9"/>
  <c r="E127" i="9"/>
  <c r="E128" i="9"/>
  <c r="E129" i="9"/>
  <c r="E130" i="9"/>
  <c r="F4" i="9"/>
  <c r="F101" i="9" s="1"/>
  <c r="H101" i="9" s="1"/>
  <c r="G10" i="4"/>
  <c r="G11" i="4" s="1"/>
  <c r="G12" i="4" s="1"/>
  <c r="F70" i="9"/>
  <c r="H70" i="9" s="1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F123" i="8"/>
  <c r="H123" i="8"/>
  <c r="F103" i="8"/>
  <c r="H103" i="8" s="1"/>
  <c r="F95" i="8"/>
  <c r="H95" i="8"/>
  <c r="F80" i="8"/>
  <c r="H80" i="8" s="1"/>
  <c r="F69" i="8"/>
  <c r="H69" i="8" s="1"/>
  <c r="F59" i="8"/>
  <c r="H59" i="8" s="1"/>
  <c r="F47" i="8"/>
  <c r="H47" i="8"/>
  <c r="F36" i="8"/>
  <c r="H36" i="8" s="1"/>
  <c r="F28" i="8"/>
  <c r="H28" i="8"/>
  <c r="F22" i="8"/>
  <c r="H22" i="8" s="1"/>
  <c r="F16" i="8"/>
  <c r="H16" i="8"/>
  <c r="F11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H11" i="8"/>
  <c r="E11" i="4"/>
  <c r="F11" i="4" s="1"/>
  <c r="H11" i="4" s="1"/>
  <c r="E10" i="4"/>
  <c r="F10" i="4" s="1"/>
  <c r="H10" i="4" s="1"/>
  <c r="I11" i="4"/>
  <c r="E11" i="3"/>
  <c r="F11" i="3" s="1"/>
  <c r="H11" i="3" s="1"/>
  <c r="I12" i="3" s="1"/>
  <c r="E10" i="3"/>
  <c r="F10" i="3"/>
  <c r="H10" i="3"/>
  <c r="I11" i="3" s="1"/>
  <c r="F124" i="8"/>
  <c r="H124" i="8" s="1"/>
  <c r="F96" i="8"/>
  <c r="H96" i="8"/>
  <c r="F85" i="8"/>
  <c r="H85" i="8" s="1"/>
  <c r="F73" i="8"/>
  <c r="H73" i="8"/>
  <c r="F57" i="8"/>
  <c r="H57" i="8" s="1"/>
  <c r="F118" i="8"/>
  <c r="H118" i="8"/>
  <c r="F107" i="8"/>
  <c r="H107" i="8" s="1"/>
  <c r="F93" i="8"/>
  <c r="H93" i="8" s="1"/>
  <c r="F67" i="8"/>
  <c r="H67" i="8" s="1"/>
  <c r="F54" i="8"/>
  <c r="H54" i="8"/>
  <c r="F43" i="8"/>
  <c r="H43" i="8" s="1"/>
  <c r="F32" i="8"/>
  <c r="H32" i="8"/>
  <c r="F19" i="8"/>
  <c r="H19" i="8" s="1"/>
  <c r="F24" i="8"/>
  <c r="H24" i="8"/>
  <c r="F30" i="8"/>
  <c r="H30" i="8" s="1"/>
  <c r="F39" i="8"/>
  <c r="H39" i="8" s="1"/>
  <c r="F50" i="8"/>
  <c r="H50" i="8" s="1"/>
  <c r="F66" i="8"/>
  <c r="H66" i="8"/>
  <c r="F83" i="8"/>
  <c r="H83" i="8" s="1"/>
  <c r="F100" i="8"/>
  <c r="H100" i="8"/>
  <c r="F111" i="8"/>
  <c r="H111" i="8" s="1"/>
  <c r="F122" i="8"/>
  <c r="H122" i="8"/>
  <c r="F126" i="8"/>
  <c r="H126" i="8"/>
  <c r="F78" i="8"/>
  <c r="H78" i="8" s="1"/>
  <c r="E12" i="3"/>
  <c r="F12" i="3" s="1"/>
  <c r="H12" i="3" s="1"/>
  <c r="F30" i="9"/>
  <c r="H30" i="9" s="1"/>
  <c r="F96" i="9"/>
  <c r="H96" i="9"/>
  <c r="F78" i="9"/>
  <c r="H78" i="9" s="1"/>
  <c r="F52" i="9"/>
  <c r="H52" i="9"/>
  <c r="F46" i="9"/>
  <c r="H46" i="9" s="1"/>
  <c r="F80" i="9"/>
  <c r="H80" i="9" s="1"/>
  <c r="F74" i="9"/>
  <c r="H74" i="9" s="1"/>
  <c r="F105" i="9"/>
  <c r="H105" i="9"/>
  <c r="F26" i="9"/>
  <c r="H26" i="9" s="1"/>
  <c r="F104" i="9"/>
  <c r="H104" i="9"/>
  <c r="F69" i="9"/>
  <c r="H69" i="9" s="1"/>
  <c r="F98" i="9"/>
  <c r="H98" i="9"/>
  <c r="F116" i="9"/>
  <c r="H116" i="9"/>
  <c r="F19" i="9"/>
  <c r="H19" i="9"/>
  <c r="F85" i="9"/>
  <c r="H85" i="9"/>
  <c r="F59" i="9"/>
  <c r="H59" i="9"/>
  <c r="F114" i="9"/>
  <c r="H114" i="9"/>
  <c r="F81" i="9"/>
  <c r="H81" i="9"/>
  <c r="F13" i="9"/>
  <c r="H13" i="9"/>
  <c r="F109" i="9"/>
  <c r="H109" i="9"/>
  <c r="F33" i="9"/>
  <c r="H33" i="9"/>
  <c r="F94" i="9"/>
  <c r="H94" i="9"/>
  <c r="F106" i="9"/>
  <c r="H106" i="9"/>
  <c r="F56" i="9"/>
  <c r="H56" i="9"/>
  <c r="F18" i="9"/>
  <c r="H18" i="9"/>
  <c r="F60" i="9"/>
  <c r="H60" i="9"/>
  <c r="F122" i="9"/>
  <c r="H122" i="9"/>
  <c r="F54" i="9"/>
  <c r="H54" i="9"/>
  <c r="F20" i="9"/>
  <c r="H20" i="9"/>
  <c r="F113" i="9"/>
  <c r="H113" i="9"/>
  <c r="F16" i="9"/>
  <c r="H16" i="9"/>
  <c r="F93" i="9"/>
  <c r="H93" i="9"/>
  <c r="F41" i="9"/>
  <c r="H41" i="9"/>
  <c r="F63" i="9"/>
  <c r="H63" i="9"/>
  <c r="F22" i="9"/>
  <c r="H22" i="9"/>
  <c r="F66" i="9"/>
  <c r="H66" i="9"/>
  <c r="F92" i="9"/>
  <c r="H92" i="9"/>
  <c r="F110" i="9"/>
  <c r="H110" i="9"/>
  <c r="F27" i="9"/>
  <c r="H27" i="9"/>
  <c r="F100" i="9"/>
  <c r="H100" i="9" s="1"/>
  <c r="F47" i="9"/>
  <c r="H47" i="9"/>
  <c r="F71" i="9"/>
  <c r="H71" i="9" s="1"/>
  <c r="F123" i="9"/>
  <c r="H123" i="9"/>
  <c r="F44" i="9"/>
  <c r="H44" i="9" s="1"/>
  <c r="F120" i="9"/>
  <c r="H120" i="9"/>
  <c r="F42" i="9"/>
  <c r="H42" i="9" s="1"/>
  <c r="F99" i="9"/>
  <c r="H99" i="9"/>
  <c r="F29" i="9"/>
  <c r="H29" i="9" s="1"/>
  <c r="F91" i="9"/>
  <c r="H91" i="9"/>
  <c r="F25" i="9"/>
  <c r="H25" i="9" s="1"/>
  <c r="F43" i="9"/>
  <c r="H43" i="9"/>
  <c r="F61" i="9"/>
  <c r="H61" i="9" s="1"/>
  <c r="F75" i="9"/>
  <c r="H75" i="9"/>
  <c r="F95" i="9"/>
  <c r="H95" i="9" s="1"/>
  <c r="F119" i="9"/>
  <c r="H119" i="9"/>
  <c r="F36" i="9"/>
  <c r="H36" i="9" s="1"/>
  <c r="F68" i="9"/>
  <c r="H68" i="9"/>
  <c r="F112" i="9"/>
  <c r="H112" i="9" s="1"/>
  <c r="F67" i="9"/>
  <c r="H67" i="9"/>
  <c r="F39" i="9"/>
  <c r="H39" i="9" s="1"/>
  <c r="F38" i="9"/>
  <c r="H38" i="9"/>
  <c r="F73" i="9"/>
  <c r="H73" i="9" s="1"/>
  <c r="F118" i="9"/>
  <c r="H118" i="9"/>
  <c r="F48" i="9"/>
  <c r="H48" i="9" s="1"/>
  <c r="F108" i="9"/>
  <c r="H108" i="9"/>
  <c r="F65" i="9"/>
  <c r="H65" i="9" s="1"/>
  <c r="F34" i="9"/>
  <c r="H34" i="9"/>
  <c r="F103" i="9"/>
  <c r="H103" i="9" s="1"/>
  <c r="F115" i="9"/>
  <c r="H115" i="9"/>
  <c r="F35" i="9"/>
  <c r="H35" i="9" s="1"/>
  <c r="F84" i="9"/>
  <c r="H84" i="9"/>
  <c r="F24" i="9"/>
  <c r="H24" i="9" s="1"/>
  <c r="F111" i="9"/>
  <c r="H111" i="9"/>
  <c r="F62" i="9"/>
  <c r="H62" i="9" s="1"/>
  <c r="F11" i="9"/>
  <c r="H11" i="9"/>
  <c r="F21" i="9"/>
  <c r="H21" i="9" s="1"/>
  <c r="F89" i="9"/>
  <c r="H89" i="9"/>
  <c r="F28" i="9"/>
  <c r="H28" i="9" s="1"/>
  <c r="F76" i="9"/>
  <c r="H76" i="9"/>
  <c r="F51" i="9"/>
  <c r="H51" i="9" s="1"/>
  <c r="F117" i="9"/>
  <c r="H117" i="9"/>
  <c r="F107" i="9"/>
  <c r="H107" i="9" s="1"/>
  <c r="F32" i="9"/>
  <c r="H32" i="9"/>
  <c r="F49" i="9"/>
  <c r="H49" i="9" s="1"/>
  <c r="F15" i="9"/>
  <c r="H15" i="9"/>
  <c r="F31" i="9"/>
  <c r="H31" i="9" s="1"/>
  <c r="F58" i="9"/>
  <c r="H58" i="9"/>
  <c r="F40" i="9"/>
  <c r="H40" i="9" s="1"/>
  <c r="F121" i="9"/>
  <c r="H121" i="9"/>
  <c r="F87" i="9"/>
  <c r="H87" i="9" s="1"/>
  <c r="F45" i="9"/>
  <c r="H45" i="9"/>
  <c r="F14" i="9"/>
  <c r="H14" i="9" s="1"/>
  <c r="F23" i="9"/>
  <c r="H23" i="9"/>
  <c r="F57" i="9"/>
  <c r="H57" i="9" s="1"/>
  <c r="F102" i="9"/>
  <c r="H102" i="9"/>
  <c r="F12" i="9"/>
  <c r="H12" i="9" s="1"/>
  <c r="F88" i="9"/>
  <c r="H88" i="9"/>
  <c r="F10" i="9"/>
  <c r="H10" i="9" s="1"/>
  <c r="I11" i="9" s="1"/>
  <c r="I12" i="9" s="1"/>
  <c r="F90" i="9"/>
  <c r="H90" i="9" s="1"/>
  <c r="F79" i="9"/>
  <c r="H79" i="9"/>
  <c r="F50" i="9"/>
  <c r="H50" i="9" s="1"/>
  <c r="F82" i="9"/>
  <c r="H82" i="9"/>
  <c r="F125" i="9"/>
  <c r="H125" i="9" s="1"/>
  <c r="F64" i="9"/>
  <c r="H64" i="9" s="1"/>
  <c r="F124" i="9"/>
  <c r="H124" i="9"/>
  <c r="F83" i="9"/>
  <c r="H83" i="9" s="1"/>
  <c r="F53" i="9"/>
  <c r="H53" i="9"/>
  <c r="F86" i="9"/>
  <c r="H86" i="9" s="1"/>
  <c r="F97" i="9"/>
  <c r="H97" i="9" s="1"/>
  <c r="F17" i="9"/>
  <c r="H17" i="9" s="1"/>
  <c r="F72" i="9"/>
  <c r="H72" i="9" s="1"/>
  <c r="F77" i="9"/>
  <c r="H77" i="9" s="1"/>
  <c r="F55" i="9"/>
  <c r="H55" i="9"/>
  <c r="F37" i="9"/>
  <c r="H37" i="9" s="1"/>
  <c r="F129" i="9"/>
  <c r="H129" i="9"/>
  <c r="F130" i="9"/>
  <c r="H130" i="9" s="1"/>
  <c r="F127" i="9"/>
  <c r="H127" i="9" s="1"/>
  <c r="F126" i="9"/>
  <c r="H126" i="9" s="1"/>
  <c r="F128" i="8"/>
  <c r="H128" i="8" s="1"/>
  <c r="F46" i="8"/>
  <c r="H46" i="8" s="1"/>
  <c r="F70" i="8"/>
  <c r="H70" i="8"/>
  <c r="F110" i="8"/>
  <c r="H110" i="8" s="1"/>
  <c r="F60" i="8"/>
  <c r="H60" i="8"/>
  <c r="F105" i="8"/>
  <c r="H105" i="8" s="1"/>
  <c r="F12" i="8"/>
  <c r="H12" i="8" s="1"/>
  <c r="F23" i="8"/>
  <c r="H23" i="8" s="1"/>
  <c r="F37" i="8"/>
  <c r="H37" i="8" s="1"/>
  <c r="F61" i="8"/>
  <c r="H61" i="8" s="1"/>
  <c r="F97" i="8"/>
  <c r="H97" i="8"/>
  <c r="F108" i="8"/>
  <c r="H108" i="8" s="1"/>
  <c r="F130" i="8"/>
  <c r="H130" i="8"/>
  <c r="F63" i="8"/>
  <c r="H63" i="8" s="1"/>
  <c r="F116" i="8"/>
  <c r="H116" i="8"/>
  <c r="F106" i="8"/>
  <c r="H106" i="8" s="1"/>
  <c r="F89" i="8"/>
  <c r="H89" i="8"/>
  <c r="F77" i="8"/>
  <c r="H77" i="8" s="1"/>
  <c r="F55" i="8"/>
  <c r="H55" i="8"/>
  <c r="F44" i="8"/>
  <c r="H44" i="8" s="1"/>
  <c r="F33" i="8"/>
  <c r="H33" i="8"/>
  <c r="F27" i="8"/>
  <c r="H27" i="8" s="1"/>
  <c r="F21" i="8"/>
  <c r="H21" i="8"/>
  <c r="F13" i="8"/>
  <c r="H13" i="8" s="1"/>
  <c r="F38" i="8"/>
  <c r="H38" i="8"/>
  <c r="F48" i="8"/>
  <c r="H48" i="8" s="1"/>
  <c r="F62" i="8"/>
  <c r="H62" i="8"/>
  <c r="F81" i="8"/>
  <c r="H81" i="8" s="1"/>
  <c r="F102" i="8"/>
  <c r="H102" i="8"/>
  <c r="F112" i="8"/>
  <c r="H112" i="8" s="1"/>
  <c r="F41" i="8"/>
  <c r="H41" i="8"/>
  <c r="F65" i="8"/>
  <c r="H65" i="8" s="1"/>
  <c r="F79" i="8"/>
  <c r="H79" i="8"/>
  <c r="F91" i="8"/>
  <c r="H91" i="8" s="1"/>
  <c r="F113" i="8"/>
  <c r="H113" i="8"/>
  <c r="F14" i="8"/>
  <c r="H14" i="8" s="1"/>
  <c r="F18" i="8"/>
  <c r="H18" i="8"/>
  <c r="F25" i="8"/>
  <c r="H25" i="8" s="1"/>
  <c r="F31" i="8"/>
  <c r="H31" i="8"/>
  <c r="F42" i="8"/>
  <c r="H42" i="8" s="1"/>
  <c r="F53" i="8"/>
  <c r="H53" i="8"/>
  <c r="F86" i="8"/>
  <c r="H86" i="8" s="1"/>
  <c r="F92" i="8"/>
  <c r="H92" i="8"/>
  <c r="F98" i="8"/>
  <c r="H98" i="8" s="1"/>
  <c r="F114" i="8"/>
  <c r="H114" i="8"/>
  <c r="F72" i="8"/>
  <c r="H72" i="8" s="1"/>
  <c r="F35" i="8"/>
  <c r="H35" i="8"/>
  <c r="F56" i="8"/>
  <c r="H56" i="8" s="1"/>
  <c r="F99" i="8"/>
  <c r="H99" i="8"/>
  <c r="F120" i="8"/>
  <c r="H120" i="8" s="1"/>
  <c r="F76" i="8"/>
  <c r="H76" i="8"/>
  <c r="F88" i="8"/>
  <c r="H88" i="8" s="1"/>
  <c r="F17" i="8"/>
  <c r="H17" i="8"/>
  <c r="F29" i="8"/>
  <c r="H29" i="8" s="1"/>
  <c r="F52" i="8"/>
  <c r="H52" i="8"/>
  <c r="F74" i="8"/>
  <c r="H74" i="8" s="1"/>
  <c r="F90" i="8"/>
  <c r="H90" i="8"/>
  <c r="F125" i="8"/>
  <c r="H125" i="8" s="1"/>
  <c r="F109" i="8"/>
  <c r="H109" i="8"/>
  <c r="F129" i="8"/>
  <c r="H129" i="8" s="1"/>
  <c r="F10" i="8"/>
  <c r="H10" i="8"/>
  <c r="I11" i="8" s="1"/>
  <c r="I12" i="8" s="1"/>
  <c r="I13" i="8" s="1"/>
  <c r="I14" i="8" s="1"/>
  <c r="F40" i="8"/>
  <c r="H40" i="8"/>
  <c r="F51" i="8"/>
  <c r="H51" i="8" s="1"/>
  <c r="F64" i="8"/>
  <c r="H64" i="8"/>
  <c r="F84" i="8"/>
  <c r="H84" i="8" s="1"/>
  <c r="F104" i="8"/>
  <c r="H104" i="8"/>
  <c r="F115" i="8"/>
  <c r="H115" i="8" s="1"/>
  <c r="F49" i="8"/>
  <c r="H49" i="8"/>
  <c r="F71" i="8"/>
  <c r="H71" i="8" s="1"/>
  <c r="F82" i="8"/>
  <c r="H82" i="8"/>
  <c r="F94" i="8"/>
  <c r="H94" i="8" s="1"/>
  <c r="F121" i="8"/>
  <c r="H121" i="8"/>
  <c r="F15" i="8"/>
  <c r="H15" i="8" s="1"/>
  <c r="F20" i="8"/>
  <c r="H20" i="8"/>
  <c r="F26" i="8"/>
  <c r="H26" i="8" s="1"/>
  <c r="F34" i="8"/>
  <c r="H34" i="8"/>
  <c r="F45" i="8"/>
  <c r="H45" i="8" s="1"/>
  <c r="F58" i="8"/>
  <c r="H58" i="8"/>
  <c r="F68" i="8"/>
  <c r="H68" i="8" s="1"/>
  <c r="F75" i="8"/>
  <c r="H75" i="8"/>
  <c r="F87" i="8"/>
  <c r="H87" i="8" s="1"/>
  <c r="F101" i="8"/>
  <c r="H101" i="8"/>
  <c r="F117" i="8"/>
  <c r="H117" i="8" s="1"/>
  <c r="F119" i="8"/>
  <c r="H119" i="8"/>
  <c r="I15" i="8" l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71" i="8" s="1"/>
  <c r="I72" i="8" s="1"/>
  <c r="I73" i="8" s="1"/>
  <c r="I74" i="8" s="1"/>
  <c r="I75" i="8" s="1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I130" i="8" s="1"/>
  <c r="I13" i="9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I80" i="9" s="1"/>
  <c r="I81" i="9" s="1"/>
  <c r="I82" i="9" s="1"/>
  <c r="I83" i="9" s="1"/>
  <c r="I84" i="9" s="1"/>
  <c r="I85" i="9" s="1"/>
  <c r="I86" i="9" s="1"/>
  <c r="I87" i="9" s="1"/>
  <c r="I88" i="9" s="1"/>
  <c r="I89" i="9" s="1"/>
  <c r="I90" i="9" s="1"/>
  <c r="I91" i="9" s="1"/>
  <c r="I92" i="9" s="1"/>
  <c r="I93" i="9" s="1"/>
  <c r="I94" i="9" s="1"/>
  <c r="I95" i="9" s="1"/>
  <c r="I96" i="9" s="1"/>
  <c r="I97" i="9" s="1"/>
  <c r="I98" i="9" s="1"/>
  <c r="I99" i="9" s="1"/>
  <c r="I100" i="9" s="1"/>
  <c r="I101" i="9" s="1"/>
  <c r="I102" i="9" s="1"/>
  <c r="I103" i="9" s="1"/>
  <c r="I104" i="9" s="1"/>
  <c r="I105" i="9" s="1"/>
  <c r="I106" i="9" s="1"/>
  <c r="I107" i="9" s="1"/>
  <c r="I108" i="9" s="1"/>
  <c r="I109" i="9" s="1"/>
  <c r="I110" i="9" s="1"/>
  <c r="I111" i="9" s="1"/>
  <c r="I112" i="9" s="1"/>
  <c r="I113" i="9" s="1"/>
  <c r="I114" i="9" s="1"/>
  <c r="I115" i="9" s="1"/>
  <c r="I116" i="9" s="1"/>
  <c r="I117" i="9" s="1"/>
  <c r="I118" i="9" s="1"/>
  <c r="I119" i="9" s="1"/>
  <c r="I120" i="9" s="1"/>
  <c r="I121" i="9" s="1"/>
  <c r="I122" i="9" s="1"/>
  <c r="I123" i="9" s="1"/>
  <c r="I124" i="9" s="1"/>
  <c r="I125" i="9" s="1"/>
  <c r="I126" i="9" s="1"/>
  <c r="I127" i="9" s="1"/>
  <c r="I128" i="9" s="1"/>
  <c r="I129" i="9" s="1"/>
  <c r="I130" i="9" s="1"/>
  <c r="G13" i="4"/>
  <c r="E12" i="4"/>
  <c r="F12" i="4" s="1"/>
  <c r="H12" i="4" s="1"/>
  <c r="F128" i="9"/>
  <c r="H128" i="9" s="1"/>
  <c r="I12" i="4"/>
  <c r="I13" i="4" s="1"/>
  <c r="G14" i="3"/>
  <c r="E13" i="3"/>
  <c r="F13" i="3" s="1"/>
  <c r="H13" i="3" s="1"/>
  <c r="I13" i="3"/>
  <c r="G14" i="4" l="1"/>
  <c r="E13" i="4"/>
  <c r="F13" i="4" s="1"/>
  <c r="H13" i="4" s="1"/>
  <c r="I14" i="4" s="1"/>
  <c r="I14" i="3"/>
  <c r="E14" i="3"/>
  <c r="F14" i="3" s="1"/>
  <c r="H14" i="3" s="1"/>
  <c r="G15" i="3"/>
  <c r="G15" i="4" l="1"/>
  <c r="E14" i="4"/>
  <c r="F14" i="4" s="1"/>
  <c r="H14" i="4" s="1"/>
  <c r="I15" i="4" s="1"/>
  <c r="I15" i="3"/>
  <c r="G16" i="3"/>
  <c r="E15" i="3"/>
  <c r="F15" i="3" s="1"/>
  <c r="H15" i="3" s="1"/>
  <c r="I16" i="3" s="1"/>
  <c r="G16" i="4" l="1"/>
  <c r="E15" i="4"/>
  <c r="F15" i="4" s="1"/>
  <c r="H15" i="4" s="1"/>
  <c r="I16" i="4" s="1"/>
  <c r="G17" i="3"/>
  <c r="E16" i="3"/>
  <c r="F16" i="3" s="1"/>
  <c r="H16" i="3" s="1"/>
  <c r="I17" i="3" s="1"/>
  <c r="E16" i="4" l="1"/>
  <c r="F16" i="4" s="1"/>
  <c r="H16" i="4" s="1"/>
  <c r="I17" i="4" s="1"/>
  <c r="G17" i="4"/>
  <c r="G18" i="3"/>
  <c r="E17" i="3"/>
  <c r="F17" i="3" s="1"/>
  <c r="H17" i="3" s="1"/>
  <c r="I18" i="3" s="1"/>
  <c r="E17" i="4" l="1"/>
  <c r="F17" i="4" s="1"/>
  <c r="H17" i="4" s="1"/>
  <c r="I18" i="4" s="1"/>
  <c r="G18" i="4"/>
  <c r="G19" i="3"/>
  <c r="E18" i="3"/>
  <c r="F18" i="3" s="1"/>
  <c r="H18" i="3" s="1"/>
  <c r="I19" i="3" s="1"/>
  <c r="G19" i="4" l="1"/>
  <c r="E18" i="4"/>
  <c r="F18" i="4" s="1"/>
  <c r="H18" i="4" s="1"/>
  <c r="I19" i="4" s="1"/>
  <c r="G20" i="3"/>
  <c r="E19" i="3"/>
  <c r="F19" i="3" s="1"/>
  <c r="H19" i="3" s="1"/>
  <c r="I20" i="3" s="1"/>
  <c r="G20" i="4" l="1"/>
  <c r="E19" i="4"/>
  <c r="F19" i="4" s="1"/>
  <c r="H19" i="4" s="1"/>
  <c r="I20" i="4" s="1"/>
  <c r="G21" i="3"/>
  <c r="E20" i="3"/>
  <c r="F20" i="3" s="1"/>
  <c r="H20" i="3" s="1"/>
  <c r="I21" i="3" s="1"/>
  <c r="G21" i="4" l="1"/>
  <c r="E20" i="4"/>
  <c r="F20" i="4" s="1"/>
  <c r="H20" i="4" s="1"/>
  <c r="I21" i="4" s="1"/>
  <c r="G22" i="3"/>
  <c r="E21" i="3"/>
  <c r="F21" i="3" s="1"/>
  <c r="H21" i="3" s="1"/>
  <c r="I22" i="3" s="1"/>
  <c r="E21" i="4" l="1"/>
  <c r="F21" i="4" s="1"/>
  <c r="H21" i="4" s="1"/>
  <c r="I22" i="4" s="1"/>
  <c r="G22" i="4"/>
  <c r="G23" i="3"/>
  <c r="E22" i="3"/>
  <c r="F22" i="3" s="1"/>
  <c r="H22" i="3" s="1"/>
  <c r="I23" i="3" s="1"/>
  <c r="E22" i="4" l="1"/>
  <c r="F22" i="4" s="1"/>
  <c r="H22" i="4" s="1"/>
  <c r="I23" i="4" s="1"/>
  <c r="G23" i="4"/>
  <c r="G24" i="3"/>
  <c r="E23" i="3"/>
  <c r="F23" i="3" s="1"/>
  <c r="H23" i="3" s="1"/>
  <c r="I24" i="3" s="1"/>
  <c r="G24" i="4" l="1"/>
  <c r="E23" i="4"/>
  <c r="F23" i="4" s="1"/>
  <c r="H23" i="4" s="1"/>
  <c r="I24" i="4" s="1"/>
  <c r="G25" i="3"/>
  <c r="E24" i="3"/>
  <c r="F24" i="3" s="1"/>
  <c r="H24" i="3" s="1"/>
  <c r="I25" i="3" s="1"/>
  <c r="G25" i="4" l="1"/>
  <c r="E24" i="4"/>
  <c r="F24" i="4" s="1"/>
  <c r="H24" i="4" s="1"/>
  <c r="I25" i="4" s="1"/>
  <c r="G26" i="3"/>
  <c r="E25" i="3"/>
  <c r="F25" i="3" s="1"/>
  <c r="H25" i="3" s="1"/>
  <c r="I26" i="3" s="1"/>
  <c r="E25" i="4" l="1"/>
  <c r="F25" i="4" s="1"/>
  <c r="H25" i="4" s="1"/>
  <c r="I26" i="4" s="1"/>
  <c r="G26" i="4"/>
  <c r="G27" i="3"/>
  <c r="E26" i="3"/>
  <c r="F26" i="3" s="1"/>
  <c r="H26" i="3" s="1"/>
  <c r="I27" i="3" s="1"/>
  <c r="E26" i="4" l="1"/>
  <c r="F26" i="4" s="1"/>
  <c r="H26" i="4" s="1"/>
  <c r="I27" i="4" s="1"/>
  <c r="G27" i="4"/>
  <c r="G28" i="3"/>
  <c r="E27" i="3"/>
  <c r="F27" i="3" s="1"/>
  <c r="H27" i="3" s="1"/>
  <c r="I28" i="3" s="1"/>
  <c r="G28" i="4" l="1"/>
  <c r="E27" i="4"/>
  <c r="F27" i="4" s="1"/>
  <c r="H27" i="4" s="1"/>
  <c r="I28" i="4" s="1"/>
  <c r="G29" i="3"/>
  <c r="E28" i="3"/>
  <c r="F28" i="3" s="1"/>
  <c r="H28" i="3" s="1"/>
  <c r="I29" i="3" s="1"/>
  <c r="G29" i="4" l="1"/>
  <c r="E28" i="4"/>
  <c r="F28" i="4" s="1"/>
  <c r="H28" i="4" s="1"/>
  <c r="I29" i="4" s="1"/>
  <c r="G30" i="3"/>
  <c r="E29" i="3"/>
  <c r="F29" i="3" s="1"/>
  <c r="H29" i="3" s="1"/>
  <c r="I30" i="3" s="1"/>
  <c r="G30" i="4" l="1"/>
  <c r="E29" i="4"/>
  <c r="F29" i="4" s="1"/>
  <c r="H29" i="4" s="1"/>
  <c r="I30" i="4" s="1"/>
  <c r="G31" i="3"/>
  <c r="E30" i="3"/>
  <c r="F30" i="3" s="1"/>
  <c r="H30" i="3" s="1"/>
  <c r="I31" i="3" s="1"/>
  <c r="E30" i="4" l="1"/>
  <c r="F30" i="4" s="1"/>
  <c r="H30" i="4" s="1"/>
  <c r="I31" i="4" s="1"/>
  <c r="G31" i="4"/>
  <c r="G32" i="3"/>
  <c r="E31" i="3"/>
  <c r="F31" i="3" s="1"/>
  <c r="H31" i="3" s="1"/>
  <c r="I32" i="3" s="1"/>
  <c r="E31" i="4" l="1"/>
  <c r="F31" i="4" s="1"/>
  <c r="H31" i="4" s="1"/>
  <c r="I32" i="4" s="1"/>
  <c r="G32" i="4"/>
  <c r="G33" i="3"/>
  <c r="E32" i="3"/>
  <c r="F32" i="3" s="1"/>
  <c r="H32" i="3" s="1"/>
  <c r="I33" i="3" s="1"/>
  <c r="G33" i="4" l="1"/>
  <c r="E32" i="4"/>
  <c r="F32" i="4" s="1"/>
  <c r="H32" i="4" s="1"/>
  <c r="I33" i="4" s="1"/>
  <c r="G34" i="3"/>
  <c r="E33" i="3"/>
  <c r="F33" i="3" s="1"/>
  <c r="H33" i="3" s="1"/>
  <c r="I34" i="3" s="1"/>
  <c r="E33" i="4" l="1"/>
  <c r="F33" i="4" s="1"/>
  <c r="H33" i="4" s="1"/>
  <c r="I34" i="4" s="1"/>
  <c r="G34" i="4"/>
  <c r="G35" i="3"/>
  <c r="E34" i="3"/>
  <c r="F34" i="3" s="1"/>
  <c r="H34" i="3" s="1"/>
  <c r="I35" i="3" s="1"/>
  <c r="G35" i="4" l="1"/>
  <c r="E34" i="4"/>
  <c r="F34" i="4" s="1"/>
  <c r="H34" i="4" s="1"/>
  <c r="I35" i="4" s="1"/>
  <c r="G36" i="3"/>
  <c r="E35" i="3"/>
  <c r="F35" i="3" s="1"/>
  <c r="H35" i="3" s="1"/>
  <c r="I36" i="3" s="1"/>
  <c r="G36" i="4" l="1"/>
  <c r="E35" i="4"/>
  <c r="F35" i="4" s="1"/>
  <c r="H35" i="4" s="1"/>
  <c r="I36" i="4" s="1"/>
  <c r="G37" i="3"/>
  <c r="E36" i="3"/>
  <c r="F36" i="3" s="1"/>
  <c r="H36" i="3" s="1"/>
  <c r="I37" i="3" s="1"/>
  <c r="G37" i="4" l="1"/>
  <c r="E36" i="4"/>
  <c r="F36" i="4" s="1"/>
  <c r="H36" i="4" s="1"/>
  <c r="I37" i="4" s="1"/>
  <c r="G38" i="3"/>
  <c r="E37" i="3"/>
  <c r="F37" i="3" s="1"/>
  <c r="H37" i="3" s="1"/>
  <c r="I38" i="3" s="1"/>
  <c r="E37" i="4" l="1"/>
  <c r="F37" i="4" s="1"/>
  <c r="H37" i="4" s="1"/>
  <c r="I38" i="4" s="1"/>
  <c r="G38" i="4"/>
  <c r="G39" i="3"/>
  <c r="E38" i="3"/>
  <c r="F38" i="3" s="1"/>
  <c r="H38" i="3" s="1"/>
  <c r="I39" i="3" s="1"/>
  <c r="E38" i="4" l="1"/>
  <c r="F38" i="4" s="1"/>
  <c r="H38" i="4" s="1"/>
  <c r="I39" i="4" s="1"/>
  <c r="G39" i="4"/>
  <c r="G40" i="3"/>
  <c r="E39" i="3"/>
  <c r="F39" i="3" s="1"/>
  <c r="H39" i="3" s="1"/>
  <c r="I40" i="3" s="1"/>
  <c r="G40" i="4" l="1"/>
  <c r="E39" i="4"/>
  <c r="F39" i="4" s="1"/>
  <c r="H39" i="4" s="1"/>
  <c r="I40" i="4" s="1"/>
  <c r="G41" i="3"/>
  <c r="E40" i="3"/>
  <c r="F40" i="3" s="1"/>
  <c r="H40" i="3" s="1"/>
  <c r="I41" i="3" s="1"/>
  <c r="G41" i="4" l="1"/>
  <c r="E40" i="4"/>
  <c r="F40" i="4" s="1"/>
  <c r="H40" i="4" s="1"/>
  <c r="I41" i="4" s="1"/>
  <c r="G42" i="3"/>
  <c r="E41" i="3"/>
  <c r="F41" i="3" s="1"/>
  <c r="H41" i="3" s="1"/>
  <c r="I42" i="3" s="1"/>
  <c r="G42" i="4" l="1"/>
  <c r="E41" i="4"/>
  <c r="F41" i="4" s="1"/>
  <c r="H41" i="4" s="1"/>
  <c r="I42" i="4" s="1"/>
  <c r="G43" i="3"/>
  <c r="E42" i="3"/>
  <c r="F42" i="3" s="1"/>
  <c r="H42" i="3" s="1"/>
  <c r="I43" i="3" s="1"/>
  <c r="G43" i="4" l="1"/>
  <c r="E42" i="4"/>
  <c r="F42" i="4" s="1"/>
  <c r="H42" i="4" s="1"/>
  <c r="I43" i="4" s="1"/>
  <c r="G44" i="3"/>
  <c r="E43" i="3"/>
  <c r="F43" i="3" s="1"/>
  <c r="H43" i="3" s="1"/>
  <c r="I44" i="3" s="1"/>
  <c r="G44" i="4" l="1"/>
  <c r="E43" i="4"/>
  <c r="F43" i="4" s="1"/>
  <c r="H43" i="4" s="1"/>
  <c r="I44" i="4" s="1"/>
  <c r="G45" i="3"/>
  <c r="E44" i="3"/>
  <c r="F44" i="3" s="1"/>
  <c r="H44" i="3" s="1"/>
  <c r="I45" i="3" s="1"/>
  <c r="G45" i="4" l="1"/>
  <c r="E44" i="4"/>
  <c r="F44" i="4" s="1"/>
  <c r="H44" i="4" s="1"/>
  <c r="I45" i="4" s="1"/>
  <c r="G46" i="3"/>
  <c r="E45" i="3"/>
  <c r="F45" i="3" s="1"/>
  <c r="H45" i="3" s="1"/>
  <c r="I46" i="3" s="1"/>
  <c r="E45" i="4" l="1"/>
  <c r="F45" i="4" s="1"/>
  <c r="H45" i="4" s="1"/>
  <c r="I46" i="4" s="1"/>
  <c r="G46" i="4"/>
  <c r="G47" i="3"/>
  <c r="E46" i="3"/>
  <c r="F46" i="3" s="1"/>
  <c r="H46" i="3" s="1"/>
  <c r="I47" i="3" s="1"/>
  <c r="G47" i="4" l="1"/>
  <c r="E46" i="4"/>
  <c r="F46" i="4" s="1"/>
  <c r="H46" i="4" s="1"/>
  <c r="I47" i="4" s="1"/>
  <c r="G48" i="3"/>
  <c r="E47" i="3"/>
  <c r="F47" i="3" s="1"/>
  <c r="H47" i="3" s="1"/>
  <c r="I48" i="3" s="1"/>
  <c r="G48" i="4" l="1"/>
  <c r="E47" i="4"/>
  <c r="F47" i="4" s="1"/>
  <c r="H47" i="4" s="1"/>
  <c r="I48" i="4" s="1"/>
  <c r="G49" i="3"/>
  <c r="E48" i="3"/>
  <c r="F48" i="3" s="1"/>
  <c r="H48" i="3" s="1"/>
  <c r="I49" i="3" s="1"/>
  <c r="G49" i="4" l="1"/>
  <c r="E48" i="4"/>
  <c r="F48" i="4" s="1"/>
  <c r="H48" i="4" s="1"/>
  <c r="I49" i="4" s="1"/>
  <c r="G50" i="3"/>
  <c r="E49" i="3"/>
  <c r="F49" i="3" s="1"/>
  <c r="H49" i="3" s="1"/>
  <c r="I50" i="3" s="1"/>
  <c r="E49" i="4" l="1"/>
  <c r="F49" i="4" s="1"/>
  <c r="H49" i="4" s="1"/>
  <c r="I50" i="4" s="1"/>
  <c r="G50" i="4"/>
  <c r="G51" i="3"/>
  <c r="E50" i="3"/>
  <c r="F50" i="3" s="1"/>
  <c r="H50" i="3" s="1"/>
  <c r="I51" i="3" s="1"/>
  <c r="E50" i="4" l="1"/>
  <c r="F50" i="4" s="1"/>
  <c r="H50" i="4" s="1"/>
  <c r="I51" i="4" s="1"/>
  <c r="G51" i="4"/>
  <c r="G52" i="3"/>
  <c r="E51" i="3"/>
  <c r="F51" i="3" s="1"/>
  <c r="H51" i="3" s="1"/>
  <c r="I52" i="3" s="1"/>
  <c r="G52" i="4" l="1"/>
  <c r="E51" i="4"/>
  <c r="F51" i="4" s="1"/>
  <c r="H51" i="4" s="1"/>
  <c r="I52" i="4" s="1"/>
  <c r="G53" i="3"/>
  <c r="E52" i="3"/>
  <c r="F52" i="3" s="1"/>
  <c r="H52" i="3" s="1"/>
  <c r="I53" i="3" s="1"/>
  <c r="E52" i="4" l="1"/>
  <c r="F52" i="4" s="1"/>
  <c r="H52" i="4" s="1"/>
  <c r="I53" i="4" s="1"/>
  <c r="G53" i="4"/>
  <c r="G54" i="3"/>
  <c r="E53" i="3"/>
  <c r="F53" i="3" s="1"/>
  <c r="H53" i="3" s="1"/>
  <c r="I54" i="3" s="1"/>
  <c r="E53" i="4" l="1"/>
  <c r="F53" i="4" s="1"/>
  <c r="H53" i="4" s="1"/>
  <c r="I54" i="4" s="1"/>
  <c r="G54" i="4"/>
  <c r="G55" i="3"/>
  <c r="E54" i="3"/>
  <c r="F54" i="3" s="1"/>
  <c r="H54" i="3" s="1"/>
  <c r="I55" i="3" s="1"/>
  <c r="E54" i="4" l="1"/>
  <c r="F54" i="4" s="1"/>
  <c r="H54" i="4" s="1"/>
  <c r="I55" i="4" s="1"/>
  <c r="G55" i="4"/>
  <c r="G56" i="3"/>
  <c r="E55" i="3"/>
  <c r="F55" i="3" s="1"/>
  <c r="H55" i="3" s="1"/>
  <c r="I56" i="3" s="1"/>
  <c r="G56" i="4" l="1"/>
  <c r="E55" i="4"/>
  <c r="F55" i="4" s="1"/>
  <c r="H55" i="4" s="1"/>
  <c r="I56" i="4" s="1"/>
  <c r="G57" i="3"/>
  <c r="E56" i="3"/>
  <c r="F56" i="3" s="1"/>
  <c r="H56" i="3" s="1"/>
  <c r="I57" i="3" s="1"/>
  <c r="E56" i="4" l="1"/>
  <c r="F56" i="4" s="1"/>
  <c r="H56" i="4" s="1"/>
  <c r="I57" i="4" s="1"/>
  <c r="G57" i="4"/>
  <c r="G58" i="3"/>
  <c r="E57" i="3"/>
  <c r="F57" i="3" s="1"/>
  <c r="H57" i="3" s="1"/>
  <c r="I58" i="3" s="1"/>
  <c r="G58" i="4" l="1"/>
  <c r="E57" i="4"/>
  <c r="F57" i="4" s="1"/>
  <c r="H57" i="4" s="1"/>
  <c r="I58" i="4" s="1"/>
  <c r="G59" i="3"/>
  <c r="E58" i="3"/>
  <c r="F58" i="3" s="1"/>
  <c r="H58" i="3" s="1"/>
  <c r="I59" i="3" s="1"/>
  <c r="E58" i="4" l="1"/>
  <c r="F58" i="4" s="1"/>
  <c r="H58" i="4" s="1"/>
  <c r="I59" i="4" s="1"/>
  <c r="G59" i="4"/>
  <c r="G60" i="3"/>
  <c r="E59" i="3"/>
  <c r="F59" i="3" s="1"/>
  <c r="H59" i="3" s="1"/>
  <c r="I60" i="3" s="1"/>
  <c r="G60" i="4" l="1"/>
  <c r="E59" i="4"/>
  <c r="F59" i="4" s="1"/>
  <c r="H59" i="4" s="1"/>
  <c r="I60" i="4" s="1"/>
  <c r="G61" i="3"/>
  <c r="E60" i="3"/>
  <c r="F60" i="3" s="1"/>
  <c r="H60" i="3" s="1"/>
  <c r="I61" i="3" s="1"/>
  <c r="G61" i="4" l="1"/>
  <c r="E60" i="4"/>
  <c r="F60" i="4" s="1"/>
  <c r="H60" i="4" s="1"/>
  <c r="I61" i="4" s="1"/>
  <c r="G62" i="3"/>
  <c r="E61" i="3"/>
  <c r="F61" i="3" s="1"/>
  <c r="H61" i="3" s="1"/>
  <c r="I62" i="3" s="1"/>
  <c r="E61" i="4" l="1"/>
  <c r="F61" i="4" s="1"/>
  <c r="H61" i="4" s="1"/>
  <c r="I62" i="4" s="1"/>
  <c r="G62" i="4"/>
  <c r="G63" i="3"/>
  <c r="E62" i="3"/>
  <c r="F62" i="3" s="1"/>
  <c r="H62" i="3" s="1"/>
  <c r="I63" i="3" s="1"/>
  <c r="E62" i="4" l="1"/>
  <c r="F62" i="4" s="1"/>
  <c r="H62" i="4" s="1"/>
  <c r="I63" i="4" s="1"/>
  <c r="G63" i="4"/>
  <c r="G64" i="3"/>
  <c r="E63" i="3"/>
  <c r="F63" i="3" s="1"/>
  <c r="H63" i="3" s="1"/>
  <c r="I64" i="3" s="1"/>
  <c r="G64" i="4" l="1"/>
  <c r="E63" i="4"/>
  <c r="F63" i="4" s="1"/>
  <c r="H63" i="4" s="1"/>
  <c r="I64" i="4" s="1"/>
  <c r="G65" i="3"/>
  <c r="E64" i="3"/>
  <c r="F64" i="3" s="1"/>
  <c r="H64" i="3" s="1"/>
  <c r="I65" i="3" s="1"/>
  <c r="E64" i="4" l="1"/>
  <c r="F64" i="4" s="1"/>
  <c r="H64" i="4" s="1"/>
  <c r="I65" i="4" s="1"/>
  <c r="G65" i="4"/>
  <c r="G66" i="3"/>
  <c r="E65" i="3"/>
  <c r="F65" i="3" s="1"/>
  <c r="H65" i="3" s="1"/>
  <c r="I66" i="3" s="1"/>
  <c r="E65" i="4" l="1"/>
  <c r="F65" i="4" s="1"/>
  <c r="H65" i="4" s="1"/>
  <c r="I66" i="4" s="1"/>
  <c r="G66" i="4"/>
  <c r="G67" i="3"/>
  <c r="E66" i="3"/>
  <c r="F66" i="3" s="1"/>
  <c r="H66" i="3" s="1"/>
  <c r="I67" i="3" s="1"/>
  <c r="G67" i="4" l="1"/>
  <c r="E66" i="4"/>
  <c r="F66" i="4" s="1"/>
  <c r="H66" i="4" s="1"/>
  <c r="I67" i="4" s="1"/>
  <c r="G68" i="3"/>
  <c r="E67" i="3"/>
  <c r="F67" i="3" s="1"/>
  <c r="H67" i="3" s="1"/>
  <c r="I68" i="3" s="1"/>
  <c r="G68" i="4" l="1"/>
  <c r="E67" i="4"/>
  <c r="F67" i="4" s="1"/>
  <c r="H67" i="4" s="1"/>
  <c r="I68" i="4" s="1"/>
  <c r="G69" i="3"/>
  <c r="E68" i="3"/>
  <c r="F68" i="3" s="1"/>
  <c r="H68" i="3" s="1"/>
  <c r="I69" i="3" s="1"/>
  <c r="G69" i="4" l="1"/>
  <c r="E68" i="4"/>
  <c r="F68" i="4" s="1"/>
  <c r="H68" i="4" s="1"/>
  <c r="I69" i="4" s="1"/>
  <c r="G70" i="3"/>
  <c r="E69" i="3"/>
  <c r="F69" i="3" s="1"/>
  <c r="H69" i="3" s="1"/>
  <c r="I70" i="3" s="1"/>
  <c r="E69" i="4" l="1"/>
  <c r="F69" i="4" s="1"/>
  <c r="H69" i="4" s="1"/>
  <c r="I70" i="4" s="1"/>
  <c r="G70" i="4"/>
  <c r="G71" i="3"/>
  <c r="E70" i="3"/>
  <c r="F70" i="3" s="1"/>
  <c r="H70" i="3" s="1"/>
  <c r="I71" i="3" s="1"/>
  <c r="E70" i="4" l="1"/>
  <c r="F70" i="4" s="1"/>
  <c r="H70" i="4" s="1"/>
  <c r="I71" i="4" s="1"/>
  <c r="G71" i="4"/>
  <c r="G72" i="3"/>
  <c r="E71" i="3"/>
  <c r="F71" i="3" s="1"/>
  <c r="H71" i="3" s="1"/>
  <c r="I72" i="3" s="1"/>
  <c r="G72" i="4" l="1"/>
  <c r="E71" i="4"/>
  <c r="F71" i="4" s="1"/>
  <c r="H71" i="4" s="1"/>
  <c r="I72" i="4" s="1"/>
  <c r="G73" i="3"/>
  <c r="E72" i="3"/>
  <c r="F72" i="3" s="1"/>
  <c r="H72" i="3" s="1"/>
  <c r="I73" i="3" s="1"/>
  <c r="G73" i="4" l="1"/>
  <c r="E72" i="4"/>
  <c r="F72" i="4" s="1"/>
  <c r="H72" i="4" s="1"/>
  <c r="I73" i="4" s="1"/>
  <c r="G74" i="3"/>
  <c r="E73" i="3"/>
  <c r="F73" i="3" s="1"/>
  <c r="H73" i="3" s="1"/>
  <c r="I74" i="3" s="1"/>
  <c r="G74" i="4" l="1"/>
  <c r="E73" i="4"/>
  <c r="F73" i="4" s="1"/>
  <c r="H73" i="4" s="1"/>
  <c r="I74" i="4" s="1"/>
  <c r="G75" i="3"/>
  <c r="E74" i="3"/>
  <c r="F74" i="3" s="1"/>
  <c r="H74" i="3" s="1"/>
  <c r="I75" i="3" s="1"/>
  <c r="G75" i="4" l="1"/>
  <c r="E74" i="4"/>
  <c r="F74" i="4" s="1"/>
  <c r="H74" i="4" s="1"/>
  <c r="I75" i="4" s="1"/>
  <c r="G76" i="3"/>
  <c r="E75" i="3"/>
  <c r="F75" i="3" s="1"/>
  <c r="H75" i="3" s="1"/>
  <c r="I76" i="3" s="1"/>
  <c r="G76" i="4" l="1"/>
  <c r="E75" i="4"/>
  <c r="F75" i="4" s="1"/>
  <c r="H75" i="4" s="1"/>
  <c r="I76" i="4" s="1"/>
  <c r="G77" i="3"/>
  <c r="E76" i="3"/>
  <c r="F76" i="3" s="1"/>
  <c r="H76" i="3" s="1"/>
  <c r="I77" i="3" s="1"/>
  <c r="G77" i="4" l="1"/>
  <c r="E76" i="4"/>
  <c r="F76" i="4" s="1"/>
  <c r="H76" i="4" s="1"/>
  <c r="I77" i="4" s="1"/>
  <c r="G78" i="3"/>
  <c r="E77" i="3"/>
  <c r="F77" i="3" s="1"/>
  <c r="H77" i="3" s="1"/>
  <c r="I78" i="3" s="1"/>
  <c r="G78" i="4" l="1"/>
  <c r="E77" i="4"/>
  <c r="F77" i="4" s="1"/>
  <c r="H77" i="4" s="1"/>
  <c r="I78" i="4" s="1"/>
  <c r="G79" i="3"/>
  <c r="E78" i="3"/>
  <c r="F78" i="3" s="1"/>
  <c r="H78" i="3" s="1"/>
  <c r="I79" i="3" s="1"/>
  <c r="E78" i="4" l="1"/>
  <c r="F78" i="4" s="1"/>
  <c r="H78" i="4" s="1"/>
  <c r="I79" i="4" s="1"/>
  <c r="G79" i="4"/>
  <c r="G80" i="3"/>
  <c r="E79" i="3"/>
  <c r="F79" i="3" s="1"/>
  <c r="H79" i="3" s="1"/>
  <c r="I80" i="3" s="1"/>
  <c r="G80" i="4" l="1"/>
  <c r="E79" i="4"/>
  <c r="F79" i="4" s="1"/>
  <c r="H79" i="4" s="1"/>
  <c r="I80" i="4" s="1"/>
  <c r="G81" i="3"/>
  <c r="E80" i="3"/>
  <c r="F80" i="3" s="1"/>
  <c r="H80" i="3" s="1"/>
  <c r="I81" i="3" s="1"/>
  <c r="G81" i="4" l="1"/>
  <c r="E80" i="4"/>
  <c r="F80" i="4" s="1"/>
  <c r="H80" i="4" s="1"/>
  <c r="I81" i="4" s="1"/>
  <c r="G82" i="3"/>
  <c r="E81" i="3"/>
  <c r="F81" i="3" s="1"/>
  <c r="H81" i="3" s="1"/>
  <c r="I82" i="3" s="1"/>
  <c r="E81" i="4" l="1"/>
  <c r="F81" i="4" s="1"/>
  <c r="H81" i="4" s="1"/>
  <c r="I82" i="4" s="1"/>
  <c r="G82" i="4"/>
  <c r="G83" i="3"/>
  <c r="E82" i="3"/>
  <c r="F82" i="3" s="1"/>
  <c r="H82" i="3" s="1"/>
  <c r="I83" i="3" s="1"/>
  <c r="G83" i="4" l="1"/>
  <c r="E82" i="4"/>
  <c r="F82" i="4" s="1"/>
  <c r="H82" i="4" s="1"/>
  <c r="I83" i="4" s="1"/>
  <c r="G84" i="3"/>
  <c r="E83" i="3"/>
  <c r="F83" i="3" s="1"/>
  <c r="H83" i="3" s="1"/>
  <c r="I84" i="3" s="1"/>
  <c r="G84" i="4" l="1"/>
  <c r="E83" i="4"/>
  <c r="F83" i="4" s="1"/>
  <c r="H83" i="4" s="1"/>
  <c r="I84" i="4" s="1"/>
  <c r="G85" i="3"/>
  <c r="E84" i="3"/>
  <c r="F84" i="3" s="1"/>
  <c r="H84" i="3" s="1"/>
  <c r="I85" i="3" s="1"/>
  <c r="G85" i="4" l="1"/>
  <c r="E84" i="4"/>
  <c r="F84" i="4" s="1"/>
  <c r="H84" i="4" s="1"/>
  <c r="I85" i="4" s="1"/>
  <c r="G86" i="3"/>
  <c r="E85" i="3"/>
  <c r="F85" i="3" s="1"/>
  <c r="H85" i="3" s="1"/>
  <c r="I86" i="3" s="1"/>
  <c r="E85" i="4" l="1"/>
  <c r="F85" i="4" s="1"/>
  <c r="H85" i="4" s="1"/>
  <c r="I86" i="4" s="1"/>
  <c r="G86" i="4"/>
  <c r="G87" i="3"/>
  <c r="E86" i="3"/>
  <c r="F86" i="3" s="1"/>
  <c r="H86" i="3" s="1"/>
  <c r="I87" i="3" s="1"/>
  <c r="E86" i="4" l="1"/>
  <c r="F86" i="4" s="1"/>
  <c r="H86" i="4" s="1"/>
  <c r="I87" i="4" s="1"/>
  <c r="G87" i="4"/>
  <c r="G88" i="3"/>
  <c r="E87" i="3"/>
  <c r="F87" i="3" s="1"/>
  <c r="H87" i="3" s="1"/>
  <c r="I88" i="3" s="1"/>
  <c r="G88" i="4" l="1"/>
  <c r="E87" i="4"/>
  <c r="F87" i="4" s="1"/>
  <c r="H87" i="4" s="1"/>
  <c r="I88" i="4" s="1"/>
  <c r="G89" i="3"/>
  <c r="E88" i="3"/>
  <c r="F88" i="3" s="1"/>
  <c r="H88" i="3" s="1"/>
  <c r="I89" i="3" s="1"/>
  <c r="G89" i="4" l="1"/>
  <c r="E88" i="4"/>
  <c r="F88" i="4" s="1"/>
  <c r="H88" i="4" s="1"/>
  <c r="I89" i="4" s="1"/>
  <c r="G90" i="3"/>
  <c r="E89" i="3"/>
  <c r="F89" i="3" s="1"/>
  <c r="H89" i="3" s="1"/>
  <c r="I90" i="3" s="1"/>
  <c r="E89" i="4" l="1"/>
  <c r="F89" i="4" s="1"/>
  <c r="H89" i="4" s="1"/>
  <c r="I90" i="4" s="1"/>
  <c r="G90" i="4"/>
  <c r="G91" i="3"/>
  <c r="E90" i="3"/>
  <c r="F90" i="3" s="1"/>
  <c r="H90" i="3" s="1"/>
  <c r="I91" i="3" s="1"/>
  <c r="G91" i="4" l="1"/>
  <c r="E90" i="4"/>
  <c r="F90" i="4" s="1"/>
  <c r="H90" i="4" s="1"/>
  <c r="I91" i="4" s="1"/>
  <c r="G92" i="3"/>
  <c r="E91" i="3"/>
  <c r="F91" i="3" s="1"/>
  <c r="H91" i="3" s="1"/>
  <c r="I92" i="3" s="1"/>
  <c r="G92" i="4" l="1"/>
  <c r="E91" i="4"/>
  <c r="F91" i="4" s="1"/>
  <c r="H91" i="4" s="1"/>
  <c r="I92" i="4" s="1"/>
  <c r="G93" i="3"/>
  <c r="E92" i="3"/>
  <c r="F92" i="3" s="1"/>
  <c r="H92" i="3" s="1"/>
  <c r="I93" i="3" s="1"/>
  <c r="G93" i="4" l="1"/>
  <c r="E92" i="4"/>
  <c r="F92" i="4" s="1"/>
  <c r="H92" i="4" s="1"/>
  <c r="I93" i="4" s="1"/>
  <c r="G94" i="3"/>
  <c r="E93" i="3"/>
  <c r="F93" i="3" s="1"/>
  <c r="H93" i="3" s="1"/>
  <c r="I94" i="3" s="1"/>
  <c r="E93" i="4" l="1"/>
  <c r="F93" i="4" s="1"/>
  <c r="H93" i="4" s="1"/>
  <c r="I94" i="4" s="1"/>
  <c r="G94" i="4"/>
  <c r="G95" i="3"/>
  <c r="E94" i="3"/>
  <c r="F94" i="3" s="1"/>
  <c r="H94" i="3" s="1"/>
  <c r="I95" i="3" s="1"/>
  <c r="E94" i="4" l="1"/>
  <c r="F94" i="4" s="1"/>
  <c r="H94" i="4" s="1"/>
  <c r="I95" i="4" s="1"/>
  <c r="G95" i="4"/>
  <c r="G96" i="3"/>
  <c r="E95" i="3"/>
  <c r="F95" i="3" s="1"/>
  <c r="H95" i="3" s="1"/>
  <c r="I96" i="3" s="1"/>
  <c r="G96" i="4" l="1"/>
  <c r="E95" i="4"/>
  <c r="F95" i="4" s="1"/>
  <c r="H95" i="4" s="1"/>
  <c r="I96" i="4" s="1"/>
  <c r="G97" i="3"/>
  <c r="E96" i="3"/>
  <c r="F96" i="3" s="1"/>
  <c r="H96" i="3" s="1"/>
  <c r="I97" i="3" s="1"/>
  <c r="G97" i="4" l="1"/>
  <c r="E96" i="4"/>
  <c r="F96" i="4" s="1"/>
  <c r="H96" i="4" s="1"/>
  <c r="I97" i="4" s="1"/>
  <c r="G98" i="3"/>
  <c r="E97" i="3"/>
  <c r="F97" i="3" s="1"/>
  <c r="H97" i="3" s="1"/>
  <c r="I98" i="3" s="1"/>
  <c r="G98" i="4" l="1"/>
  <c r="E97" i="4"/>
  <c r="F97" i="4" s="1"/>
  <c r="H97" i="4" s="1"/>
  <c r="I98" i="4" s="1"/>
  <c r="G99" i="3"/>
  <c r="E98" i="3"/>
  <c r="F98" i="3" s="1"/>
  <c r="H98" i="3" s="1"/>
  <c r="I99" i="3" s="1"/>
  <c r="G99" i="4" l="1"/>
  <c r="E98" i="4"/>
  <c r="F98" i="4" s="1"/>
  <c r="H98" i="4" s="1"/>
  <c r="I99" i="4" s="1"/>
  <c r="G100" i="3"/>
  <c r="E99" i="3"/>
  <c r="F99" i="3" s="1"/>
  <c r="H99" i="3" s="1"/>
  <c r="I100" i="3" s="1"/>
  <c r="G100" i="4" l="1"/>
  <c r="E99" i="4"/>
  <c r="F99" i="4" s="1"/>
  <c r="H99" i="4" s="1"/>
  <c r="I100" i="4" s="1"/>
  <c r="G101" i="3"/>
  <c r="E100" i="3"/>
  <c r="F100" i="3" s="1"/>
  <c r="H100" i="3" s="1"/>
  <c r="I101" i="3" s="1"/>
  <c r="G101" i="4" l="1"/>
  <c r="E100" i="4"/>
  <c r="F100" i="4" s="1"/>
  <c r="H100" i="4" s="1"/>
  <c r="I101" i="4" s="1"/>
  <c r="G102" i="3"/>
  <c r="E101" i="3"/>
  <c r="F101" i="3" s="1"/>
  <c r="H101" i="3" s="1"/>
  <c r="I102" i="3" s="1"/>
  <c r="G102" i="4" l="1"/>
  <c r="E101" i="4"/>
  <c r="F101" i="4" s="1"/>
  <c r="H101" i="4" s="1"/>
  <c r="I102" i="4" s="1"/>
  <c r="G103" i="3"/>
  <c r="E102" i="3"/>
  <c r="F102" i="3" s="1"/>
  <c r="H102" i="3" s="1"/>
  <c r="I103" i="3" s="1"/>
  <c r="E102" i="4" l="1"/>
  <c r="F102" i="4" s="1"/>
  <c r="H102" i="4" s="1"/>
  <c r="I103" i="4" s="1"/>
  <c r="G103" i="4"/>
  <c r="G104" i="3"/>
  <c r="E103" i="3"/>
  <c r="F103" i="3" s="1"/>
  <c r="H103" i="3" s="1"/>
  <c r="I104" i="3" s="1"/>
  <c r="G104" i="4" l="1"/>
  <c r="E103" i="4"/>
  <c r="F103" i="4" s="1"/>
  <c r="H103" i="4" s="1"/>
  <c r="I104" i="4" s="1"/>
  <c r="G105" i="3"/>
  <c r="E104" i="3"/>
  <c r="F104" i="3" s="1"/>
  <c r="H104" i="3" s="1"/>
  <c r="I105" i="3" s="1"/>
  <c r="G105" i="4" l="1"/>
  <c r="E104" i="4"/>
  <c r="F104" i="4" s="1"/>
  <c r="H104" i="4" s="1"/>
  <c r="I105" i="4" s="1"/>
  <c r="G106" i="3"/>
  <c r="E105" i="3"/>
  <c r="F105" i="3" s="1"/>
  <c r="H105" i="3" s="1"/>
  <c r="I106" i="3" s="1"/>
  <c r="E105" i="4" l="1"/>
  <c r="F105" i="4" s="1"/>
  <c r="H105" i="4" s="1"/>
  <c r="I106" i="4" s="1"/>
  <c r="G106" i="4"/>
  <c r="G107" i="3"/>
  <c r="E106" i="3"/>
  <c r="F106" i="3" s="1"/>
  <c r="H106" i="3" s="1"/>
  <c r="I107" i="3" s="1"/>
  <c r="G107" i="4" l="1"/>
  <c r="E106" i="4"/>
  <c r="F106" i="4" s="1"/>
  <c r="H106" i="4" s="1"/>
  <c r="I107" i="4" s="1"/>
  <c r="G108" i="3"/>
  <c r="E107" i="3"/>
  <c r="F107" i="3" s="1"/>
  <c r="H107" i="3" s="1"/>
  <c r="I108" i="3" s="1"/>
  <c r="G108" i="4" l="1"/>
  <c r="E107" i="4"/>
  <c r="F107" i="4" s="1"/>
  <c r="H107" i="4" s="1"/>
  <c r="I108" i="4" s="1"/>
  <c r="G109" i="3"/>
  <c r="E108" i="3"/>
  <c r="F108" i="3" s="1"/>
  <c r="H108" i="3" s="1"/>
  <c r="I109" i="3" s="1"/>
  <c r="E108" i="4" l="1"/>
  <c r="F108" i="4" s="1"/>
  <c r="H108" i="4" s="1"/>
  <c r="G109" i="4"/>
  <c r="I109" i="4"/>
  <c r="G110" i="3"/>
  <c r="E109" i="3"/>
  <c r="F109" i="3" s="1"/>
  <c r="H109" i="3" s="1"/>
  <c r="I110" i="3" s="1"/>
  <c r="G110" i="4" l="1"/>
  <c r="E109" i="4"/>
  <c r="F109" i="4" s="1"/>
  <c r="H109" i="4" s="1"/>
  <c r="I110" i="4" s="1"/>
  <c r="G111" i="3"/>
  <c r="E110" i="3"/>
  <c r="F110" i="3" s="1"/>
  <c r="H110" i="3" s="1"/>
  <c r="I111" i="3" s="1"/>
  <c r="G111" i="4" l="1"/>
  <c r="E110" i="4"/>
  <c r="F110" i="4" s="1"/>
  <c r="H110" i="4" s="1"/>
  <c r="I111" i="4" s="1"/>
  <c r="G112" i="3"/>
  <c r="E111" i="3"/>
  <c r="F111" i="3" s="1"/>
  <c r="H111" i="3" s="1"/>
  <c r="I112" i="3" s="1"/>
  <c r="G112" i="4" l="1"/>
  <c r="E111" i="4"/>
  <c r="F111" i="4" s="1"/>
  <c r="H111" i="4" s="1"/>
  <c r="I112" i="4" s="1"/>
  <c r="G113" i="3"/>
  <c r="E112" i="3"/>
  <c r="F112" i="3" s="1"/>
  <c r="H112" i="3" s="1"/>
  <c r="I113" i="3" s="1"/>
  <c r="G113" i="4" l="1"/>
  <c r="E112" i="4"/>
  <c r="F112" i="4" s="1"/>
  <c r="H112" i="4" s="1"/>
  <c r="I113" i="4" s="1"/>
  <c r="G114" i="3"/>
  <c r="E113" i="3"/>
  <c r="F113" i="3" s="1"/>
  <c r="H113" i="3" s="1"/>
  <c r="I114" i="3" s="1"/>
  <c r="E113" i="4" l="1"/>
  <c r="F113" i="4" s="1"/>
  <c r="H113" i="4" s="1"/>
  <c r="I114" i="4" s="1"/>
  <c r="G114" i="4"/>
  <c r="G115" i="3"/>
  <c r="E114" i="3"/>
  <c r="F114" i="3" s="1"/>
  <c r="H114" i="3" s="1"/>
  <c r="I115" i="3" s="1"/>
  <c r="G115" i="4" l="1"/>
  <c r="E114" i="4"/>
  <c r="F114" i="4" s="1"/>
  <c r="H114" i="4" s="1"/>
  <c r="I115" i="4" s="1"/>
  <c r="G116" i="3"/>
  <c r="E115" i="3"/>
  <c r="F115" i="3" s="1"/>
  <c r="H115" i="3" s="1"/>
  <c r="I116" i="3" s="1"/>
  <c r="G116" i="4" l="1"/>
  <c r="E115" i="4"/>
  <c r="F115" i="4" s="1"/>
  <c r="H115" i="4" s="1"/>
  <c r="I116" i="4" s="1"/>
  <c r="G117" i="3"/>
  <c r="E116" i="3"/>
  <c r="F116" i="3" s="1"/>
  <c r="H116" i="3" s="1"/>
  <c r="I117" i="3" s="1"/>
  <c r="G117" i="4" l="1"/>
  <c r="E116" i="4"/>
  <c r="F116" i="4" s="1"/>
  <c r="H116" i="4" s="1"/>
  <c r="I117" i="4" s="1"/>
  <c r="G118" i="3"/>
  <c r="E117" i="3"/>
  <c r="F117" i="3" s="1"/>
  <c r="H117" i="3" s="1"/>
  <c r="I118" i="3" s="1"/>
  <c r="E117" i="4" l="1"/>
  <c r="F117" i="4" s="1"/>
  <c r="H117" i="4" s="1"/>
  <c r="I118" i="4" s="1"/>
  <c r="G118" i="4"/>
  <c r="G119" i="3"/>
  <c r="E118" i="3"/>
  <c r="F118" i="3" s="1"/>
  <c r="H118" i="3" s="1"/>
  <c r="I119" i="3" s="1"/>
  <c r="G119" i="4" l="1"/>
  <c r="E118" i="4"/>
  <c r="F118" i="4" s="1"/>
  <c r="H118" i="4" s="1"/>
  <c r="I119" i="4" s="1"/>
  <c r="G120" i="3"/>
  <c r="E119" i="3"/>
  <c r="F119" i="3" s="1"/>
  <c r="H119" i="3" s="1"/>
  <c r="I120" i="3" s="1"/>
  <c r="G120" i="4" l="1"/>
  <c r="E119" i="4"/>
  <c r="F119" i="4" s="1"/>
  <c r="H119" i="4" s="1"/>
  <c r="I120" i="4" s="1"/>
  <c r="G121" i="3"/>
  <c r="E120" i="3"/>
  <c r="F120" i="3" s="1"/>
  <c r="H120" i="3" s="1"/>
  <c r="I121" i="3" s="1"/>
  <c r="G121" i="4" l="1"/>
  <c r="E120" i="4"/>
  <c r="F120" i="4" s="1"/>
  <c r="H120" i="4" s="1"/>
  <c r="I121" i="4" s="1"/>
  <c r="G122" i="3"/>
  <c r="E121" i="3"/>
  <c r="F121" i="3" s="1"/>
  <c r="H121" i="3" s="1"/>
  <c r="I122" i="3" s="1"/>
  <c r="E121" i="4" l="1"/>
  <c r="F121" i="4" s="1"/>
  <c r="H121" i="4" s="1"/>
  <c r="I122" i="4" s="1"/>
  <c r="G122" i="4"/>
  <c r="G123" i="3"/>
  <c r="E122" i="3"/>
  <c r="F122" i="3" s="1"/>
  <c r="H122" i="3" s="1"/>
  <c r="I123" i="3" s="1"/>
  <c r="G123" i="4" l="1"/>
  <c r="E122" i="4"/>
  <c r="F122" i="4" s="1"/>
  <c r="H122" i="4" s="1"/>
  <c r="I123" i="4" s="1"/>
  <c r="G124" i="3"/>
  <c r="E123" i="3"/>
  <c r="F123" i="3" s="1"/>
  <c r="H123" i="3" s="1"/>
  <c r="I124" i="3" s="1"/>
  <c r="G124" i="4" l="1"/>
  <c r="E123" i="4"/>
  <c r="F123" i="4" s="1"/>
  <c r="H123" i="4" s="1"/>
  <c r="I124" i="4" s="1"/>
  <c r="G125" i="3"/>
  <c r="E124" i="3"/>
  <c r="F124" i="3" s="1"/>
  <c r="H124" i="3" s="1"/>
  <c r="I125" i="3" s="1"/>
  <c r="G125" i="4" l="1"/>
  <c r="E124" i="4"/>
  <c r="F124" i="4" s="1"/>
  <c r="H124" i="4" s="1"/>
  <c r="I125" i="4" s="1"/>
  <c r="G126" i="3"/>
  <c r="E125" i="3"/>
  <c r="F125" i="3" s="1"/>
  <c r="H125" i="3" s="1"/>
  <c r="I126" i="3" s="1"/>
  <c r="G126" i="4" l="1"/>
  <c r="E125" i="4"/>
  <c r="F125" i="4" s="1"/>
  <c r="H125" i="4" s="1"/>
  <c r="I126" i="4" s="1"/>
  <c r="G127" i="3"/>
  <c r="E126" i="3"/>
  <c r="F126" i="3" s="1"/>
  <c r="H126" i="3" s="1"/>
  <c r="I127" i="3" s="1"/>
  <c r="E126" i="4" l="1"/>
  <c r="F126" i="4" s="1"/>
  <c r="H126" i="4" s="1"/>
  <c r="I127" i="4" s="1"/>
  <c r="G127" i="4"/>
  <c r="G128" i="3"/>
  <c r="E127" i="3"/>
  <c r="F127" i="3" s="1"/>
  <c r="H127" i="3" s="1"/>
  <c r="I128" i="3" s="1"/>
  <c r="G128" i="4" l="1"/>
  <c r="E127" i="4"/>
  <c r="F127" i="4" s="1"/>
  <c r="H127" i="4" s="1"/>
  <c r="I128" i="4" s="1"/>
  <c r="G129" i="3"/>
  <c r="E128" i="3"/>
  <c r="F128" i="3" s="1"/>
  <c r="H128" i="3" s="1"/>
  <c r="I129" i="3" s="1"/>
  <c r="G129" i="4" l="1"/>
  <c r="E128" i="4"/>
  <c r="F128" i="4" s="1"/>
  <c r="H128" i="4" s="1"/>
  <c r="I129" i="4" s="1"/>
  <c r="G130" i="3"/>
  <c r="E130" i="3" s="1"/>
  <c r="F130" i="3" s="1"/>
  <c r="H130" i="3" s="1"/>
  <c r="E129" i="3"/>
  <c r="F129" i="3" s="1"/>
  <c r="H129" i="3" s="1"/>
  <c r="I130" i="3" s="1"/>
  <c r="E129" i="4" l="1"/>
  <c r="F129" i="4" s="1"/>
  <c r="H129" i="4" s="1"/>
  <c r="I130" i="4" s="1"/>
  <c r="G130" i="4"/>
  <c r="E130" i="4" s="1"/>
  <c r="F130" i="4" s="1"/>
  <c r="H130" i="4" s="1"/>
</calcChain>
</file>

<file path=xl/sharedStrings.xml><?xml version="1.0" encoding="utf-8"?>
<sst xmlns="http://schemas.openxmlformats.org/spreadsheetml/2006/main" count="84" uniqueCount="29">
  <si>
    <t>Hombres</t>
  </si>
  <si>
    <t>Mujeres</t>
  </si>
  <si>
    <t>Año</t>
  </si>
  <si>
    <t>(tanto por mil)</t>
  </si>
  <si>
    <t>Factor de</t>
  </si>
  <si>
    <t>(a)</t>
  </si>
  <si>
    <t>(b)</t>
  </si>
  <si>
    <t>mejora de qx</t>
  </si>
  <si>
    <t>lx</t>
  </si>
  <si>
    <t>qx,t</t>
  </si>
  <si>
    <t>x</t>
  </si>
  <si>
    <t>(a)*(b)</t>
  </si>
  <si>
    <t>t = g+x</t>
  </si>
  <si>
    <t>F. proyección</t>
  </si>
  <si>
    <t>Generación</t>
  </si>
  <si>
    <t xml:space="preserve">Año </t>
  </si>
  <si>
    <t xml:space="preserve">de </t>
  </si>
  <si>
    <t>Tabla del año t:</t>
  </si>
  <si>
    <r>
      <t>t-t</t>
    </r>
    <r>
      <rPr>
        <vertAlign val="subscript"/>
        <sz val="11"/>
        <rFont val="Univers"/>
        <family val="2"/>
      </rPr>
      <t>0</t>
    </r>
    <r>
      <rPr>
        <sz val="11"/>
        <rFont val="Univers"/>
      </rPr>
      <t>:</t>
    </r>
  </si>
  <si>
    <t xml:space="preserve">para una generación g </t>
  </si>
  <si>
    <t>Tabla de la generación:</t>
  </si>
  <si>
    <t>para un año t</t>
  </si>
  <si>
    <r>
      <t>qx,t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tabla base</t>
    </r>
  </si>
  <si>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x</t>
    </r>
  </si>
  <si>
    <r>
      <t xml:space="preserve">Tabla PER2020 </t>
    </r>
    <r>
      <rPr>
        <sz val="14"/>
        <color indexed="10"/>
        <rFont val="Univers"/>
      </rPr>
      <t>colectivo</t>
    </r>
    <r>
      <rPr>
        <sz val="14"/>
        <rFont val="Univers"/>
      </rPr>
      <t xml:space="preserve"> 2º orden</t>
    </r>
    <r>
      <rPr>
        <sz val="14"/>
        <color indexed="10"/>
        <rFont val="Univers"/>
      </rPr>
      <t xml:space="preserve"> mujeres </t>
    </r>
  </si>
  <si>
    <r>
      <t xml:space="preserve">Tabla PER2020 </t>
    </r>
    <r>
      <rPr>
        <sz val="14"/>
        <color indexed="10"/>
        <rFont val="Univers"/>
      </rPr>
      <t>colectivo</t>
    </r>
    <r>
      <rPr>
        <sz val="14"/>
        <rFont val="Univers"/>
      </rPr>
      <t xml:space="preserve"> 2º orden</t>
    </r>
    <r>
      <rPr>
        <sz val="14"/>
        <color indexed="10"/>
        <rFont val="Univers"/>
      </rPr>
      <t xml:space="preserve"> hombres</t>
    </r>
  </si>
  <si>
    <t>BASE</t>
  </si>
  <si>
    <t>Juan Mtnez de Lejarza</t>
  </si>
  <si>
    <t>sin testar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</si>
</sst>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P_t_s_-;\-* #,##0\ _P_t_s_-;_-* &quot;-&quot;\ _P_t_s_-;_-@_-"/>
    <numFmt numFmtId="165" formatCode="_-* #,##0.000\ _P_t_s_-;\-* #,##0.000\ _P_t_s_-;_-* &quot;-&quot;\ _P_t_s_-;_-@_-"/>
    <numFmt numFmtId="166" formatCode="0.0000"/>
    <numFmt numFmtId="167" formatCode="0.000"/>
  </numFmts>
  <fonts count="12">
    <font>
      <sz val="11"/>
      <name val="Univers"/>
    </font>
    <font>
      <sz val="11"/>
      <name val="Univers"/>
    </font>
    <font>
      <b/>
      <sz val="11"/>
      <name val="Univers"/>
      <family val="2"/>
    </font>
    <font>
      <sz val="11"/>
      <name val="Symbol"/>
      <family val="1"/>
      <charset val="2"/>
    </font>
    <font>
      <sz val="14"/>
      <name val="Univers"/>
    </font>
    <font>
      <sz val="11"/>
      <name val="Arial"/>
      <family val="2"/>
    </font>
    <font>
      <vertAlign val="subscript"/>
      <sz val="11"/>
      <name val="Arial"/>
      <family val="2"/>
    </font>
    <font>
      <b/>
      <sz val="11"/>
      <name val="Arial"/>
      <family val="2"/>
    </font>
    <font>
      <sz val="8"/>
      <name val="Univers"/>
    </font>
    <font>
      <vertAlign val="subscript"/>
      <sz val="11"/>
      <name val="Univers"/>
      <family val="2"/>
    </font>
    <font>
      <sz val="14"/>
      <color indexed="10"/>
      <name val="Univers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164" fontId="2" fillId="0" borderId="0" xfId="1" applyFont="1" applyAlignment="1">
      <alignment horizontal="right"/>
    </xf>
    <xf numFmtId="165" fontId="0" fillId="0" borderId="0" xfId="1" applyNumberFormat="1" applyFont="1"/>
    <xf numFmtId="1" fontId="2" fillId="0" borderId="0" xfId="1" applyNumberFormat="1" applyFont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3" xfId="0" applyFont="1" applyBorder="1"/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7" xfId="0" quotePrefix="1" applyFont="1" applyFill="1" applyBorder="1" applyAlignment="1">
      <alignment horizontal="center"/>
    </xf>
    <xf numFmtId="0" fontId="5" fillId="0" borderId="6" xfId="0" quotePrefix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7" fontId="5" fillId="0" borderId="19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167" fontId="5" fillId="0" borderId="21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66" fontId="5" fillId="0" borderId="23" xfId="0" applyNumberFormat="1" applyFont="1" applyBorder="1" applyAlignment="1">
      <alignment horizontal="center"/>
    </xf>
    <xf numFmtId="167" fontId="5" fillId="0" borderId="24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/>
    <xf numFmtId="0" fontId="5" fillId="0" borderId="2" xfId="0" applyFont="1" applyBorder="1"/>
    <xf numFmtId="0" fontId="5" fillId="0" borderId="13" xfId="0" applyFont="1" applyBorder="1"/>
    <xf numFmtId="0" fontId="7" fillId="0" borderId="0" xfId="0" applyFont="1" applyAlignment="1">
      <alignment horizontal="center"/>
    </xf>
    <xf numFmtId="0" fontId="5" fillId="0" borderId="14" xfId="0" applyFont="1" applyBorder="1"/>
    <xf numFmtId="0" fontId="5" fillId="0" borderId="7" xfId="0" quotePrefix="1" applyFont="1" applyBorder="1" applyAlignment="1">
      <alignment horizontal="center"/>
    </xf>
    <xf numFmtId="0" fontId="5" fillId="0" borderId="3" xfId="0" applyFont="1" applyBorder="1"/>
    <xf numFmtId="1" fontId="5" fillId="0" borderId="5" xfId="1" applyNumberFormat="1" applyFont="1" applyBorder="1" applyAlignment="1">
      <alignment horizontal="center"/>
    </xf>
    <xf numFmtId="167" fontId="5" fillId="0" borderId="19" xfId="0" applyNumberFormat="1" applyFont="1" applyBorder="1"/>
    <xf numFmtId="1" fontId="5" fillId="0" borderId="6" xfId="1" applyNumberFormat="1" applyFont="1" applyBorder="1" applyAlignment="1">
      <alignment horizontal="center"/>
    </xf>
    <xf numFmtId="167" fontId="5" fillId="0" borderId="21" xfId="0" applyNumberFormat="1" applyFont="1" applyBorder="1"/>
    <xf numFmtId="1" fontId="5" fillId="0" borderId="7" xfId="1" applyNumberFormat="1" applyFont="1" applyBorder="1" applyAlignment="1">
      <alignment horizontal="center"/>
    </xf>
    <xf numFmtId="167" fontId="5" fillId="0" borderId="24" xfId="0" applyNumberFormat="1" applyFont="1" applyBorder="1"/>
    <xf numFmtId="0" fontId="5" fillId="0" borderId="12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</xdr:row>
          <xdr:rowOff>171450</xdr:rowOff>
        </xdr:from>
        <xdr:to>
          <xdr:col>6</xdr:col>
          <xdr:colOff>38100</xdr:colOff>
          <xdr:row>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28575</xdr:rowOff>
        </xdr:from>
        <xdr:to>
          <xdr:col>6</xdr:col>
          <xdr:colOff>9525</xdr:colOff>
          <xdr:row>7</xdr:row>
          <xdr:rowOff>38100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47625</xdr:rowOff>
        </xdr:from>
        <xdr:to>
          <xdr:col>6</xdr:col>
          <xdr:colOff>9525</xdr:colOff>
          <xdr:row>7</xdr:row>
          <xdr:rowOff>57150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47625</xdr:rowOff>
        </xdr:from>
        <xdr:to>
          <xdr:col>6</xdr:col>
          <xdr:colOff>9525</xdr:colOff>
          <xdr:row>7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abSelected="1" topLeftCell="B1" workbookViewId="0">
      <selection activeCell="L25" sqref="L25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5" width="12.75" style="6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5"/>
    </row>
    <row r="2" spans="2:9" ht="18">
      <c r="C2" s="4" t="s">
        <v>25</v>
      </c>
    </row>
    <row r="3" spans="2:9" ht="18">
      <c r="C3" s="4"/>
    </row>
    <row r="4" spans="2:9" ht="18">
      <c r="C4" s="4" t="s">
        <v>19</v>
      </c>
    </row>
    <row r="5" spans="2:9" ht="15" thickBot="1"/>
    <row r="6" spans="2:9" ht="18.75">
      <c r="B6" s="8" t="s">
        <v>2</v>
      </c>
      <c r="C6" s="8" t="s">
        <v>22</v>
      </c>
      <c r="D6" s="8" t="s">
        <v>4</v>
      </c>
      <c r="E6" s="8"/>
      <c r="F6" s="9" t="s">
        <v>13</v>
      </c>
      <c r="G6" s="43"/>
      <c r="H6" s="11" t="s">
        <v>20</v>
      </c>
      <c r="I6" s="57"/>
    </row>
    <row r="7" spans="2:9" ht="25.9" customHeight="1">
      <c r="B7" s="13" t="s">
        <v>26</v>
      </c>
      <c r="C7" s="13" t="s">
        <v>3</v>
      </c>
      <c r="D7" s="13" t="s">
        <v>7</v>
      </c>
      <c r="E7" s="13"/>
      <c r="F7" s="14"/>
      <c r="G7" s="46"/>
      <c r="H7" s="47">
        <v>2030</v>
      </c>
      <c r="I7" s="26"/>
    </row>
    <row r="8" spans="2:9" ht="18.75">
      <c r="B8" s="18"/>
      <c r="C8" s="19" t="s">
        <v>0</v>
      </c>
      <c r="D8" s="19" t="s">
        <v>23</v>
      </c>
      <c r="E8" s="49" t="s">
        <v>12</v>
      </c>
      <c r="F8" s="20"/>
      <c r="G8" s="21" t="s">
        <v>10</v>
      </c>
      <c r="H8" s="22" t="s">
        <v>9</v>
      </c>
      <c r="I8" s="23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4"/>
      <c r="H9" s="25" t="s">
        <v>11</v>
      </c>
      <c r="I9" s="26"/>
    </row>
    <row r="10" spans="2:9" ht="15" thickBot="1">
      <c r="B10" s="51">
        <v>2012</v>
      </c>
      <c r="C10" s="27">
        <v>2.1930000000000001</v>
      </c>
      <c r="D10" s="27">
        <v>3.5000000000000003E-2</v>
      </c>
      <c r="E10" s="28">
        <f t="shared" ref="E10:E41" si="0">+$H$7+G10</f>
        <v>2030</v>
      </c>
      <c r="F10" s="29">
        <f>+EXP(-D10*(E10-2012))</f>
        <v>0.53259180100689718</v>
      </c>
      <c r="G10" s="30">
        <f>2012-B10</f>
        <v>0</v>
      </c>
      <c r="H10" s="31">
        <f>+C10*F10</f>
        <v>1.1679738196081255</v>
      </c>
      <c r="I10" s="32">
        <v>1000000</v>
      </c>
    </row>
    <row r="11" spans="2:9" ht="15" thickBot="1">
      <c r="B11" s="53"/>
      <c r="C11" s="27">
        <v>0.13900000000000001</v>
      </c>
      <c r="D11" s="27">
        <v>3.5000000000000003E-2</v>
      </c>
      <c r="E11" s="33">
        <f t="shared" si="0"/>
        <v>2031</v>
      </c>
      <c r="F11" s="29">
        <f t="shared" ref="F11:F74" si="1">+EXP(-D11*(E11-2012))</f>
        <v>0.51427352770663193</v>
      </c>
      <c r="G11" s="30">
        <f>G10+1</f>
        <v>1</v>
      </c>
      <c r="H11" s="36">
        <f t="shared" ref="H11:H74" si="2">+C11*F11</f>
        <v>7.1484020351221839E-2</v>
      </c>
      <c r="I11" s="37">
        <f>+I10*(1-H10/1000)</f>
        <v>998832.0261803919</v>
      </c>
    </row>
    <row r="12" spans="2:9" ht="15" thickBot="1">
      <c r="B12" s="53"/>
      <c r="C12" s="27">
        <v>0.12</v>
      </c>
      <c r="D12" s="27">
        <v>3.5000000000000003E-2</v>
      </c>
      <c r="E12" s="33">
        <f t="shared" si="0"/>
        <v>2032</v>
      </c>
      <c r="F12" s="29">
        <f t="shared" si="1"/>
        <v>0.49658530379140947</v>
      </c>
      <c r="G12" s="30">
        <f t="shared" ref="G12:G75" si="3">G11+1</f>
        <v>2</v>
      </c>
      <c r="H12" s="36">
        <f t="shared" si="2"/>
        <v>5.9590236454969137E-2</v>
      </c>
      <c r="I12" s="37">
        <f t="shared" ref="I12:I75" si="4">+I11*(1-H11/1000)</f>
        <v>998760.62565150496</v>
      </c>
    </row>
    <row r="13" spans="2:9" ht="15" thickBot="1">
      <c r="B13" s="53"/>
      <c r="C13" s="27">
        <v>0.10299999999999999</v>
      </c>
      <c r="D13" s="27">
        <v>3.5000000000000003E-2</v>
      </c>
      <c r="E13" s="33">
        <f t="shared" si="0"/>
        <v>2033</v>
      </c>
      <c r="F13" s="29">
        <f t="shared" si="1"/>
        <v>0.47950545897489405</v>
      </c>
      <c r="G13" s="30">
        <f t="shared" si="3"/>
        <v>3</v>
      </c>
      <c r="H13" s="36">
        <f t="shared" si="2"/>
        <v>4.9389062274414086E-2</v>
      </c>
      <c r="I13" s="37">
        <f t="shared" si="4"/>
        <v>998701.10926966043</v>
      </c>
    </row>
    <row r="14" spans="2:9" ht="15" thickBot="1">
      <c r="B14" s="53"/>
      <c r="C14" s="27">
        <v>8.7999999999999995E-2</v>
      </c>
      <c r="D14" s="27">
        <v>3.5000000000000003E-2</v>
      </c>
      <c r="E14" s="33">
        <f t="shared" si="0"/>
        <v>2034</v>
      </c>
      <c r="F14" s="29">
        <f t="shared" si="1"/>
        <v>0.46301306831122807</v>
      </c>
      <c r="G14" s="30">
        <f t="shared" si="3"/>
        <v>4</v>
      </c>
      <c r="H14" s="36">
        <f t="shared" si="2"/>
        <v>4.0745150011388065E-2</v>
      </c>
      <c r="I14" s="37">
        <f t="shared" si="4"/>
        <v>998651.78435838129</v>
      </c>
    </row>
    <row r="15" spans="2:9" ht="15" thickBot="1">
      <c r="B15" s="53"/>
      <c r="C15" s="27">
        <v>7.5999999999999998E-2</v>
      </c>
      <c r="D15" s="27">
        <v>3.5000000000000003E-2</v>
      </c>
      <c r="E15" s="33">
        <f t="shared" si="0"/>
        <v>2035</v>
      </c>
      <c r="F15" s="29">
        <f t="shared" si="1"/>
        <v>0.44708792655935642</v>
      </c>
      <c r="G15" s="30">
        <f t="shared" si="3"/>
        <v>5</v>
      </c>
      <c r="H15" s="36">
        <f t="shared" si="2"/>
        <v>3.397868241851109E-2</v>
      </c>
      <c r="I15" s="37">
        <f t="shared" si="4"/>
        <v>998611.09414161847</v>
      </c>
    </row>
    <row r="16" spans="2:9" ht="15" thickBot="1">
      <c r="B16" s="53"/>
      <c r="C16" s="27">
        <v>6.7000000000000004E-2</v>
      </c>
      <c r="D16" s="27">
        <v>3.5000000000000003E-2</v>
      </c>
      <c r="E16" s="33">
        <f t="shared" si="0"/>
        <v>2036</v>
      </c>
      <c r="F16" s="29">
        <f t="shared" si="1"/>
        <v>0.43171052342907967</v>
      </c>
      <c r="G16" s="30">
        <f t="shared" si="3"/>
        <v>6</v>
      </c>
      <c r="H16" s="36">
        <f t="shared" si="2"/>
        <v>2.8924605069748338E-2</v>
      </c>
      <c r="I16" s="37">
        <f t="shared" si="4"/>
        <v>998577.16265239101</v>
      </c>
    </row>
    <row r="17" spans="2:9" ht="15" thickBot="1">
      <c r="B17" s="53"/>
      <c r="C17" s="27">
        <v>6.2E-2</v>
      </c>
      <c r="D17" s="27">
        <v>3.5000000000000003E-2</v>
      </c>
      <c r="E17" s="33">
        <f t="shared" si="0"/>
        <v>2037</v>
      </c>
      <c r="F17" s="29">
        <f t="shared" si="1"/>
        <v>0.41686201967850833</v>
      </c>
      <c r="G17" s="30">
        <f t="shared" si="3"/>
        <v>7</v>
      </c>
      <c r="H17" s="36">
        <f t="shared" si="2"/>
        <v>2.5845445220067518E-2</v>
      </c>
      <c r="I17" s="37">
        <f t="shared" si="4"/>
        <v>998548.27920232958</v>
      </c>
    </row>
    <row r="18" spans="2:9" ht="15" thickBot="1">
      <c r="B18" s="53"/>
      <c r="C18" s="27">
        <v>5.8999999999999997E-2</v>
      </c>
      <c r="D18" s="27">
        <v>3.5000000000000003E-2</v>
      </c>
      <c r="E18" s="33">
        <f t="shared" si="0"/>
        <v>2038</v>
      </c>
      <c r="F18" s="29">
        <f t="shared" si="1"/>
        <v>0.40252422403363591</v>
      </c>
      <c r="G18" s="30">
        <f t="shared" si="3"/>
        <v>8</v>
      </c>
      <c r="H18" s="36">
        <f t="shared" si="2"/>
        <v>2.3748929217984518E-2</v>
      </c>
      <c r="I18" s="37">
        <f t="shared" si="4"/>
        <v>998522.47127747978</v>
      </c>
    </row>
    <row r="19" spans="2:9" ht="15" thickBot="1">
      <c r="B19" s="53"/>
      <c r="C19" s="27">
        <v>5.8999999999999997E-2</v>
      </c>
      <c r="D19" s="27">
        <v>3.5000000000000003E-2</v>
      </c>
      <c r="E19" s="33">
        <f t="shared" si="0"/>
        <v>2039</v>
      </c>
      <c r="F19" s="29">
        <f t="shared" si="1"/>
        <v>0.38867957090175298</v>
      </c>
      <c r="G19" s="30">
        <f t="shared" si="3"/>
        <v>9</v>
      </c>
      <c r="H19" s="36">
        <f t="shared" si="2"/>
        <v>2.2932094683203424E-2</v>
      </c>
      <c r="I19" s="37">
        <f t="shared" si="4"/>
        <v>998498.7574379869</v>
      </c>
    </row>
    <row r="20" spans="2:9" ht="15" thickBot="1">
      <c r="B20" s="53"/>
      <c r="C20" s="27">
        <v>6.2E-2</v>
      </c>
      <c r="D20" s="27">
        <v>3.5000000000000003E-2</v>
      </c>
      <c r="E20" s="33">
        <f t="shared" si="0"/>
        <v>2040</v>
      </c>
      <c r="F20" s="29">
        <f t="shared" si="1"/>
        <v>0.37531109885139952</v>
      </c>
      <c r="G20" s="30">
        <f t="shared" si="3"/>
        <v>10</v>
      </c>
      <c r="H20" s="36">
        <f t="shared" si="2"/>
        <v>2.3269288128786769E-2</v>
      </c>
      <c r="I20" s="37">
        <f t="shared" si="4"/>
        <v>998475.85976994026</v>
      </c>
    </row>
    <row r="21" spans="2:9" ht="15" thickBot="1">
      <c r="B21" s="53"/>
      <c r="C21" s="27">
        <v>6.8000000000000005E-2</v>
      </c>
      <c r="D21" s="27">
        <v>3.5000000000000003E-2</v>
      </c>
      <c r="E21" s="33">
        <f t="shared" si="0"/>
        <v>2041</v>
      </c>
      <c r="F21" s="29">
        <f t="shared" si="1"/>
        <v>0.36240242983249027</v>
      </c>
      <c r="G21" s="30">
        <f t="shared" si="3"/>
        <v>11</v>
      </c>
      <c r="H21" s="36">
        <f t="shared" si="2"/>
        <v>2.464336522860934E-2</v>
      </c>
      <c r="I21" s="37">
        <f t="shared" si="4"/>
        <v>998452.62594746961</v>
      </c>
    </row>
    <row r="22" spans="2:9" ht="15" thickBot="1">
      <c r="B22" s="53"/>
      <c r="C22" s="27">
        <v>7.6999999999999999E-2</v>
      </c>
      <c r="D22" s="27">
        <v>3.5000000000000003E-2</v>
      </c>
      <c r="E22" s="33">
        <f t="shared" si="0"/>
        <v>2042</v>
      </c>
      <c r="F22" s="29">
        <f t="shared" si="1"/>
        <v>0.34993774911115533</v>
      </c>
      <c r="G22" s="30">
        <f t="shared" si="3"/>
        <v>12</v>
      </c>
      <c r="H22" s="36">
        <f t="shared" si="2"/>
        <v>2.6945206681558961E-2</v>
      </c>
      <c r="I22" s="37">
        <f t="shared" si="4"/>
        <v>998428.02071474493</v>
      </c>
    </row>
    <row r="23" spans="2:9" ht="15" thickBot="1">
      <c r="B23" s="53"/>
      <c r="C23" s="27">
        <v>9.0999999999999998E-2</v>
      </c>
      <c r="D23" s="27">
        <v>3.5000000000000003E-2</v>
      </c>
      <c r="E23" s="33">
        <f t="shared" si="0"/>
        <v>2043</v>
      </c>
      <c r="F23" s="29">
        <f t="shared" si="1"/>
        <v>0.33790178589471298</v>
      </c>
      <c r="G23" s="30">
        <f t="shared" si="3"/>
        <v>13</v>
      </c>
      <c r="H23" s="36">
        <f t="shared" si="2"/>
        <v>3.074906251641888E-2</v>
      </c>
      <c r="I23" s="37">
        <f t="shared" si="4"/>
        <v>998401.11786537012</v>
      </c>
    </row>
    <row r="24" spans="2:9" ht="15" thickBot="1">
      <c r="B24" s="53"/>
      <c r="C24" s="27">
        <v>0.108</v>
      </c>
      <c r="D24" s="27">
        <v>3.5000000000000003E-2</v>
      </c>
      <c r="E24" s="33">
        <f t="shared" si="0"/>
        <v>2044</v>
      </c>
      <c r="F24" s="29">
        <f t="shared" si="1"/>
        <v>0.32627979462303947</v>
      </c>
      <c r="G24" s="30">
        <f t="shared" si="3"/>
        <v>14</v>
      </c>
      <c r="H24" s="36">
        <f t="shared" si="2"/>
        <v>3.5238217819288264E-2</v>
      </c>
      <c r="I24" s="37">
        <f t="shared" si="4"/>
        <v>998370.41796698037</v>
      </c>
    </row>
    <row r="25" spans="2:9" ht="15" thickBot="1">
      <c r="B25" s="53"/>
      <c r="C25" s="27">
        <v>0.128</v>
      </c>
      <c r="D25" s="27">
        <v>3.5000000000000003E-2</v>
      </c>
      <c r="E25" s="33">
        <f t="shared" si="0"/>
        <v>2045</v>
      </c>
      <c r="F25" s="29">
        <f t="shared" si="1"/>
        <v>0.31505753690341332</v>
      </c>
      <c r="G25" s="30">
        <f t="shared" si="3"/>
        <v>15</v>
      </c>
      <c r="H25" s="36">
        <f t="shared" si="2"/>
        <v>4.0327364723636905E-2</v>
      </c>
      <c r="I25" s="37">
        <f t="shared" si="4"/>
        <v>998335.23717272771</v>
      </c>
    </row>
    <row r="26" spans="2:9" ht="15" thickBot="1">
      <c r="B26" s="53"/>
      <c r="C26" s="27">
        <v>0.15</v>
      </c>
      <c r="D26" s="27">
        <v>3.5000000000000003E-2</v>
      </c>
      <c r="E26" s="33">
        <f t="shared" si="0"/>
        <v>2046</v>
      </c>
      <c r="F26" s="29">
        <f t="shared" si="1"/>
        <v>0.30422126406670402</v>
      </c>
      <c r="G26" s="30">
        <f t="shared" si="3"/>
        <v>16</v>
      </c>
      <c r="H26" s="36">
        <f t="shared" si="2"/>
        <v>4.5633189610005599E-2</v>
      </c>
      <c r="I26" s="37">
        <f t="shared" si="4"/>
        <v>998294.97694350185</v>
      </c>
    </row>
    <row r="27" spans="2:9" ht="15" thickBot="1">
      <c r="B27" s="53"/>
      <c r="C27" s="27">
        <v>0.17499999999999999</v>
      </c>
      <c r="D27" s="27">
        <v>3.5000000000000003E-2</v>
      </c>
      <c r="E27" s="33">
        <f t="shared" si="0"/>
        <v>2047</v>
      </c>
      <c r="F27" s="29">
        <f t="shared" si="1"/>
        <v>0.29375770032353277</v>
      </c>
      <c r="G27" s="30">
        <f t="shared" si="3"/>
        <v>17</v>
      </c>
      <c r="H27" s="36">
        <f t="shared" si="2"/>
        <v>5.140759755661823E-2</v>
      </c>
      <c r="I27" s="37">
        <f t="shared" si="4"/>
        <v>998249.42155953229</v>
      </c>
    </row>
    <row r="28" spans="2:9" ht="15" thickBot="1">
      <c r="B28" s="53"/>
      <c r="C28" s="27">
        <v>0.2</v>
      </c>
      <c r="D28" s="27">
        <v>3.5000000000000003E-2</v>
      </c>
      <c r="E28" s="33">
        <f t="shared" si="0"/>
        <v>2048</v>
      </c>
      <c r="F28" s="29">
        <f t="shared" si="1"/>
        <v>0.28365402649977028</v>
      </c>
      <c r="G28" s="30">
        <f t="shared" si="3"/>
        <v>18</v>
      </c>
      <c r="H28" s="36">
        <f t="shared" si="2"/>
        <v>5.6730805299954057E-2</v>
      </c>
      <c r="I28" s="37">
        <f t="shared" si="4"/>
        <v>998198.10395500762</v>
      </c>
    </row>
    <row r="29" spans="2:9" ht="15" thickBot="1">
      <c r="B29" s="53"/>
      <c r="C29" s="27">
        <v>0.223</v>
      </c>
      <c r="D29" s="27">
        <v>3.5000000000000003E-2</v>
      </c>
      <c r="E29" s="33">
        <f t="shared" si="0"/>
        <v>2049</v>
      </c>
      <c r="F29" s="29">
        <f t="shared" si="1"/>
        <v>0.27389786433144553</v>
      </c>
      <c r="G29" s="30">
        <f t="shared" si="3"/>
        <v>19</v>
      </c>
      <c r="H29" s="36">
        <f t="shared" si="2"/>
        <v>6.1079223745912355E-2</v>
      </c>
      <c r="I29" s="37">
        <f t="shared" si="4"/>
        <v>998141.47537272132</v>
      </c>
    </row>
    <row r="30" spans="2:9" ht="15" thickBot="1">
      <c r="B30" s="53"/>
      <c r="C30" s="27">
        <v>0.24299999999999999</v>
      </c>
      <c r="D30" s="27">
        <v>3.5000000000000003E-2</v>
      </c>
      <c r="E30" s="33">
        <f t="shared" si="0"/>
        <v>2050</v>
      </c>
      <c r="F30" s="29">
        <f t="shared" si="1"/>
        <v>0.26447726129982396</v>
      </c>
      <c r="G30" s="30">
        <f t="shared" si="3"/>
        <v>20</v>
      </c>
      <c r="H30" s="36">
        <f t="shared" si="2"/>
        <v>6.4267974495857222E-2</v>
      </c>
      <c r="I30" s="37">
        <f t="shared" si="4"/>
        <v>998080.50966621703</v>
      </c>
    </row>
    <row r="31" spans="2:9" ht="15" thickBot="1">
      <c r="B31" s="53"/>
      <c r="C31" s="27">
        <v>0.25800000000000001</v>
      </c>
      <c r="D31" s="27">
        <v>3.5000000000000003E-2</v>
      </c>
      <c r="E31" s="33">
        <f t="shared" si="0"/>
        <v>2051</v>
      </c>
      <c r="F31" s="29">
        <f t="shared" si="1"/>
        <v>0.25538067598807762</v>
      </c>
      <c r="G31" s="30">
        <f t="shared" si="3"/>
        <v>21</v>
      </c>
      <c r="H31" s="36">
        <f t="shared" si="2"/>
        <v>6.5888214404924025E-2</v>
      </c>
      <c r="I31" s="37">
        <f t="shared" si="4"/>
        <v>998016.365053477</v>
      </c>
    </row>
    <row r="32" spans="2:9" ht="15" thickBot="1">
      <c r="B32" s="53"/>
      <c r="C32" s="27">
        <v>0.27</v>
      </c>
      <c r="D32" s="27">
        <v>3.5000000000000003E-2</v>
      </c>
      <c r="E32" s="33">
        <f t="shared" si="0"/>
        <v>2052</v>
      </c>
      <c r="F32" s="29">
        <f t="shared" si="1"/>
        <v>0.24659696394160643</v>
      </c>
      <c r="G32" s="30">
        <f t="shared" si="3"/>
        <v>22</v>
      </c>
      <c r="H32" s="36">
        <f t="shared" si="2"/>
        <v>6.6581180264233736E-2</v>
      </c>
      <c r="I32" s="37">
        <f t="shared" si="4"/>
        <v>997950.60753723676</v>
      </c>
    </row>
    <row r="33" spans="2:9" ht="15" thickBot="1">
      <c r="B33" s="53"/>
      <c r="C33" s="27">
        <v>0.27800000000000002</v>
      </c>
      <c r="D33" s="27">
        <v>3.5000000000000003E-2</v>
      </c>
      <c r="E33" s="33">
        <f t="shared" si="0"/>
        <v>2053</v>
      </c>
      <c r="F33" s="29">
        <f t="shared" si="1"/>
        <v>0.23811536401468703</v>
      </c>
      <c r="G33" s="30">
        <f t="shared" si="3"/>
        <v>23</v>
      </c>
      <c r="H33" s="36">
        <f t="shared" si="2"/>
        <v>6.6196071196082992E-2</v>
      </c>
      <c r="I33" s="37">
        <f t="shared" si="4"/>
        <v>997884.16280794155</v>
      </c>
    </row>
    <row r="34" spans="2:9" ht="15" thickBot="1">
      <c r="B34" s="53"/>
      <c r="C34" s="27">
        <v>0.28399999999999997</v>
      </c>
      <c r="D34" s="27">
        <v>3.5000000000000003E-2</v>
      </c>
      <c r="E34" s="33">
        <f t="shared" si="0"/>
        <v>2054</v>
      </c>
      <c r="F34" s="29">
        <f t="shared" si="1"/>
        <v>0.22992548518672379</v>
      </c>
      <c r="G34" s="30">
        <f t="shared" si="3"/>
        <v>24</v>
      </c>
      <c r="H34" s="36">
        <f t="shared" si="2"/>
        <v>6.5298837793029543E-2</v>
      </c>
      <c r="I34" s="37">
        <f t="shared" si="4"/>
        <v>997818.10679685487</v>
      </c>
    </row>
    <row r="35" spans="2:9" ht="15" thickBot="1">
      <c r="B35" s="53"/>
      <c r="C35" s="27">
        <v>0.28999999999999998</v>
      </c>
      <c r="D35" s="27">
        <v>3.5000000000000003E-2</v>
      </c>
      <c r="E35" s="33">
        <f t="shared" si="0"/>
        <v>2055</v>
      </c>
      <c r="F35" s="29">
        <f t="shared" si="1"/>
        <v>0.22201729383194937</v>
      </c>
      <c r="G35" s="30">
        <f t="shared" si="3"/>
        <v>25</v>
      </c>
      <c r="H35" s="36">
        <f t="shared" si="2"/>
        <v>6.4385015211265315E-2</v>
      </c>
      <c r="I35" s="37">
        <f t="shared" si="4"/>
        <v>997752.95043415215</v>
      </c>
    </row>
    <row r="36" spans="2:9" ht="15" thickBot="1">
      <c r="B36" s="53"/>
      <c r="C36" s="27">
        <v>0.29699999999999999</v>
      </c>
      <c r="D36" s="27">
        <v>3.5000000000000003E-2</v>
      </c>
      <c r="E36" s="33">
        <f t="shared" si="0"/>
        <v>2056</v>
      </c>
      <c r="F36" s="29">
        <f t="shared" si="1"/>
        <v>0.21438110142697794</v>
      </c>
      <c r="G36" s="30">
        <f t="shared" si="3"/>
        <v>26</v>
      </c>
      <c r="H36" s="36">
        <f t="shared" si="2"/>
        <v>6.367118712381245E-2</v>
      </c>
      <c r="I36" s="37">
        <f t="shared" si="4"/>
        <v>997688.71009526146</v>
      </c>
    </row>
    <row r="37" spans="2:9" ht="15" thickBot="1">
      <c r="B37" s="53"/>
      <c r="C37" s="27">
        <v>0.30399999999999999</v>
      </c>
      <c r="D37" s="27">
        <v>3.5000000000000003E-2</v>
      </c>
      <c r="E37" s="33">
        <f t="shared" si="0"/>
        <v>2057</v>
      </c>
      <c r="F37" s="29">
        <f t="shared" si="1"/>
        <v>0.20700755268115259</v>
      </c>
      <c r="G37" s="30">
        <f t="shared" si="3"/>
        <v>27</v>
      </c>
      <c r="H37" s="36">
        <f t="shared" si="2"/>
        <v>6.2930296015070386E-2</v>
      </c>
      <c r="I37" s="37">
        <f t="shared" si="4"/>
        <v>997625.18607070972</v>
      </c>
    </row>
    <row r="38" spans="2:9" ht="15" thickBot="1">
      <c r="B38" s="53"/>
      <c r="C38" s="27">
        <v>0.314</v>
      </c>
      <c r="D38" s="27">
        <v>3.5000000000000003E-2</v>
      </c>
      <c r="E38" s="33">
        <f t="shared" si="0"/>
        <v>2058</v>
      </c>
      <c r="F38" s="29">
        <f t="shared" si="1"/>
        <v>0.19988761407514449</v>
      </c>
      <c r="G38" s="30">
        <f t="shared" si="3"/>
        <v>28</v>
      </c>
      <c r="H38" s="36">
        <f t="shared" si="2"/>
        <v>6.2764710819595365E-2</v>
      </c>
      <c r="I38" s="37">
        <f t="shared" si="4"/>
        <v>997562.40522243816</v>
      </c>
    </row>
    <row r="39" spans="2:9" ht="15" thickBot="1">
      <c r="B39" s="53"/>
      <c r="C39" s="27">
        <v>0.32600000000000001</v>
      </c>
      <c r="D39" s="27">
        <v>3.5000000000000003E-2</v>
      </c>
      <c r="E39" s="33">
        <f t="shared" si="0"/>
        <v>2059</v>
      </c>
      <c r="F39" s="29">
        <f t="shared" si="1"/>
        <v>0.19301256279376167</v>
      </c>
      <c r="G39" s="30">
        <f t="shared" si="3"/>
        <v>29</v>
      </c>
      <c r="H39" s="36">
        <f t="shared" si="2"/>
        <v>6.2922095470766312E-2</v>
      </c>
      <c r="I39" s="37">
        <f t="shared" si="4"/>
        <v>997499.7935065499</v>
      </c>
    </row>
    <row r="40" spans="2:9" ht="15" thickBot="1">
      <c r="B40" s="53"/>
      <c r="C40" s="27">
        <v>0.34</v>
      </c>
      <c r="D40" s="27">
        <v>3.5000000000000003E-2</v>
      </c>
      <c r="E40" s="33">
        <f t="shared" si="0"/>
        <v>2060</v>
      </c>
      <c r="F40" s="29">
        <f t="shared" si="1"/>
        <v>0.18637397603940994</v>
      </c>
      <c r="G40" s="30">
        <f t="shared" si="3"/>
        <v>30</v>
      </c>
      <c r="H40" s="36">
        <f t="shared" si="2"/>
        <v>6.3367151853399389E-2</v>
      </c>
      <c r="I40" s="37">
        <f t="shared" si="4"/>
        <v>997437.02872931084</v>
      </c>
    </row>
    <row r="41" spans="2:9" ht="15" thickBot="1">
      <c r="B41" s="53"/>
      <c r="C41" s="27">
        <v>0.35699999999999998</v>
      </c>
      <c r="D41" s="27">
        <v>3.5000000000000003E-2</v>
      </c>
      <c r="E41" s="33">
        <f t="shared" si="0"/>
        <v>2061</v>
      </c>
      <c r="F41" s="29">
        <f t="shared" si="1"/>
        <v>0.17996372071311217</v>
      </c>
      <c r="G41" s="30">
        <f t="shared" si="3"/>
        <v>31</v>
      </c>
      <c r="H41" s="36">
        <f t="shared" si="2"/>
        <v>6.4247048294581041E-2</v>
      </c>
      <c r="I41" s="37">
        <f t="shared" si="4"/>
        <v>997373.82398564718</v>
      </c>
    </row>
    <row r="42" spans="2:9" ht="15" thickBot="1">
      <c r="B42" s="53"/>
      <c r="C42" s="27">
        <v>0.376</v>
      </c>
      <c r="D42" s="27">
        <v>3.5000000000000003E-2</v>
      </c>
      <c r="E42" s="33">
        <f t="shared" ref="E42:E73" si="5">+$H$7+G42</f>
        <v>2062</v>
      </c>
      <c r="F42" s="29">
        <f t="shared" si="1"/>
        <v>0.17377394345044508</v>
      </c>
      <c r="G42" s="30">
        <f t="shared" si="3"/>
        <v>32</v>
      </c>
      <c r="H42" s="36">
        <f t="shared" si="2"/>
        <v>6.5339002737367355E-2</v>
      </c>
      <c r="I42" s="37">
        <f t="shared" si="4"/>
        <v>997309.7456614098</v>
      </c>
    </row>
    <row r="43" spans="2:9" ht="15" thickBot="1">
      <c r="B43" s="53"/>
      <c r="C43" s="27">
        <v>0.39800000000000002</v>
      </c>
      <c r="D43" s="27">
        <v>3.5000000000000003E-2</v>
      </c>
      <c r="E43" s="33">
        <f t="shared" si="5"/>
        <v>2063</v>
      </c>
      <c r="F43" s="29">
        <f t="shared" si="1"/>
        <v>0.16779706100018585</v>
      </c>
      <c r="G43" s="30">
        <f t="shared" si="3"/>
        <v>33</v>
      </c>
      <c r="H43" s="36">
        <f t="shared" si="2"/>
        <v>6.6783230278073966E-2</v>
      </c>
      <c r="I43" s="37">
        <f t="shared" si="4"/>
        <v>997244.58243720792</v>
      </c>
    </row>
    <row r="44" spans="2:9" ht="15" thickBot="1">
      <c r="B44" s="53"/>
      <c r="C44" s="27">
        <v>0.42499999999999999</v>
      </c>
      <c r="D44" s="27">
        <v>3.5000000000000003E-2</v>
      </c>
      <c r="E44" s="33">
        <f t="shared" si="5"/>
        <v>2064</v>
      </c>
      <c r="F44" s="29">
        <f t="shared" si="1"/>
        <v>0.16202575093388072</v>
      </c>
      <c r="G44" s="30">
        <f t="shared" si="3"/>
        <v>34</v>
      </c>
      <c r="H44" s="36">
        <f t="shared" si="2"/>
        <v>6.8860944146899306E-2</v>
      </c>
      <c r="I44" s="37">
        <f t="shared" si="4"/>
        <v>997177.98322261544</v>
      </c>
    </row>
    <row r="45" spans="2:9" ht="15" thickBot="1">
      <c r="B45" s="53"/>
      <c r="C45" s="27">
        <v>0.45700000000000002</v>
      </c>
      <c r="D45" s="27">
        <v>3.5000000000000003E-2</v>
      </c>
      <c r="E45" s="33">
        <f t="shared" si="5"/>
        <v>2065</v>
      </c>
      <c r="F45" s="29">
        <f t="shared" si="1"/>
        <v>0.15645294267495469</v>
      </c>
      <c r="G45" s="30">
        <f t="shared" si="3"/>
        <v>35</v>
      </c>
      <c r="H45" s="36">
        <f t="shared" si="2"/>
        <v>7.1498994802454294E-2</v>
      </c>
      <c r="I45" s="37">
        <f t="shared" si="4"/>
        <v>997109.31660520821</v>
      </c>
    </row>
    <row r="46" spans="2:9" ht="15" thickBot="1">
      <c r="B46" s="53"/>
      <c r="C46" s="27">
        <v>0.496</v>
      </c>
      <c r="D46" s="27">
        <v>3.5000000000000003E-2</v>
      </c>
      <c r="E46" s="33">
        <f t="shared" si="5"/>
        <v>2066</v>
      </c>
      <c r="F46" s="29">
        <f t="shared" si="1"/>
        <v>0.15107180883637084</v>
      </c>
      <c r="G46" s="30">
        <f t="shared" si="3"/>
        <v>36</v>
      </c>
      <c r="H46" s="36">
        <f t="shared" si="2"/>
        <v>7.493161718283993E-2</v>
      </c>
      <c r="I46" s="37">
        <f t="shared" si="4"/>
        <v>997038.02429136285</v>
      </c>
    </row>
    <row r="47" spans="2:9" ht="15" thickBot="1">
      <c r="B47" s="53"/>
      <c r="C47" s="27">
        <v>0.54400000000000004</v>
      </c>
      <c r="D47" s="27">
        <v>3.5000000000000003E-2</v>
      </c>
      <c r="E47" s="33">
        <f t="shared" si="5"/>
        <v>2067</v>
      </c>
      <c r="F47" s="29">
        <f t="shared" si="1"/>
        <v>0.14587575685622733</v>
      </c>
      <c r="G47" s="30">
        <f t="shared" si="3"/>
        <v>37</v>
      </c>
      <c r="H47" s="36">
        <f t="shared" si="2"/>
        <v>7.9356411729787676E-2</v>
      </c>
      <c r="I47" s="37">
        <f t="shared" si="4"/>
        <v>996963.31461980985</v>
      </c>
    </row>
    <row r="48" spans="2:9" ht="15" thickBot="1">
      <c r="B48" s="53"/>
      <c r="C48" s="27">
        <v>0.60399999999999998</v>
      </c>
      <c r="D48" s="27">
        <v>3.5000000000000003E-2</v>
      </c>
      <c r="E48" s="33">
        <f t="shared" si="5"/>
        <v>2068</v>
      </c>
      <c r="F48" s="29">
        <f t="shared" si="1"/>
        <v>0.14085842092104497</v>
      </c>
      <c r="G48" s="30">
        <f t="shared" si="3"/>
        <v>38</v>
      </c>
      <c r="H48" s="36">
        <f t="shared" si="2"/>
        <v>8.507848623631116E-2</v>
      </c>
      <c r="I48" s="37">
        <f t="shared" si="4"/>
        <v>996884.19918853545</v>
      </c>
    </row>
    <row r="49" spans="2:9" ht="15" thickBot="1">
      <c r="B49" s="53"/>
      <c r="C49" s="27">
        <v>0.67600000000000005</v>
      </c>
      <c r="D49" s="27">
        <v>3.5000000000000003E-2</v>
      </c>
      <c r="E49" s="33">
        <f t="shared" si="5"/>
        <v>2069</v>
      </c>
      <c r="F49" s="29">
        <f t="shared" si="1"/>
        <v>0.13601365416684916</v>
      </c>
      <c r="G49" s="30">
        <f t="shared" si="3"/>
        <v>39</v>
      </c>
      <c r="H49" s="36">
        <f t="shared" si="2"/>
        <v>9.1945230216790033E-2</v>
      </c>
      <c r="I49" s="37">
        <f t="shared" si="4"/>
        <v>996799.38578991557</v>
      </c>
    </row>
    <row r="50" spans="2:9" ht="15" thickBot="1">
      <c r="B50" s="53"/>
      <c r="C50" s="27">
        <v>0.76200000000000001</v>
      </c>
      <c r="D50" s="27">
        <v>3.5000000000000003E-2</v>
      </c>
      <c r="E50" s="33">
        <f t="shared" si="5"/>
        <v>2070</v>
      </c>
      <c r="F50" s="29">
        <f t="shared" si="1"/>
        <v>0.13133552114849303</v>
      </c>
      <c r="G50" s="30">
        <f t="shared" si="3"/>
        <v>40</v>
      </c>
      <c r="H50" s="36">
        <f t="shared" si="2"/>
        <v>0.10007766711515169</v>
      </c>
      <c r="I50" s="37">
        <f t="shared" si="4"/>
        <v>996707.73484090914</v>
      </c>
    </row>
    <row r="51" spans="2:9" ht="15" thickBot="1">
      <c r="B51" s="53"/>
      <c r="C51" s="27">
        <v>0.86099999999999999</v>
      </c>
      <c r="D51" s="27">
        <v>3.4200000000000001E-2</v>
      </c>
      <c r="E51" s="33">
        <f t="shared" si="5"/>
        <v>2071</v>
      </c>
      <c r="F51" s="29">
        <f t="shared" si="1"/>
        <v>0.13294762836507221</v>
      </c>
      <c r="G51" s="30">
        <f t="shared" si="3"/>
        <v>41</v>
      </c>
      <c r="H51" s="36">
        <f t="shared" si="2"/>
        <v>0.11446790802232717</v>
      </c>
      <c r="I51" s="37">
        <f t="shared" si="4"/>
        <v>996607.98665601062</v>
      </c>
    </row>
    <row r="52" spans="2:9" ht="15" thickBot="1">
      <c r="B52" s="53"/>
      <c r="C52" s="27">
        <v>0.97599999999999998</v>
      </c>
      <c r="D52" s="27">
        <v>3.32E-2</v>
      </c>
      <c r="E52" s="33">
        <f t="shared" si="5"/>
        <v>2072</v>
      </c>
      <c r="F52" s="29">
        <f t="shared" si="1"/>
        <v>0.13642230780331424</v>
      </c>
      <c r="G52" s="30">
        <f t="shared" si="3"/>
        <v>42</v>
      </c>
      <c r="H52" s="36">
        <f t="shared" si="2"/>
        <v>0.13314817241603469</v>
      </c>
      <c r="I52" s="37">
        <f t="shared" si="4"/>
        <v>996493.9070246598</v>
      </c>
    </row>
    <row r="53" spans="2:9" ht="15" thickBot="1">
      <c r="B53" s="53"/>
      <c r="C53" s="27">
        <v>1.105</v>
      </c>
      <c r="D53" s="27">
        <v>3.2199999999999999E-2</v>
      </c>
      <c r="E53" s="33">
        <f t="shared" si="5"/>
        <v>2073</v>
      </c>
      <c r="F53" s="29">
        <f t="shared" si="1"/>
        <v>0.14026805618695412</v>
      </c>
      <c r="G53" s="30">
        <f t="shared" si="3"/>
        <v>43</v>
      </c>
      <c r="H53" s="36">
        <f t="shared" si="2"/>
        <v>0.15499620208658429</v>
      </c>
      <c r="I53" s="37">
        <f t="shared" si="4"/>
        <v>996361.22568211576</v>
      </c>
    </row>
    <row r="54" spans="2:9" ht="15" thickBot="1">
      <c r="B54" s="53"/>
      <c r="C54" s="27">
        <v>1.2509999999999999</v>
      </c>
      <c r="D54" s="27">
        <v>3.09E-2</v>
      </c>
      <c r="E54" s="33">
        <f t="shared" si="5"/>
        <v>2074</v>
      </c>
      <c r="F54" s="29">
        <f t="shared" si="1"/>
        <v>0.14722400625690879</v>
      </c>
      <c r="G54" s="30">
        <f t="shared" si="3"/>
        <v>44</v>
      </c>
      <c r="H54" s="36">
        <f t="shared" si="2"/>
        <v>0.18417723182739287</v>
      </c>
      <c r="I54" s="37">
        <f t="shared" si="4"/>
        <v>996206.79347622872</v>
      </c>
    </row>
    <row r="55" spans="2:9" ht="15" thickBot="1">
      <c r="B55" s="53"/>
      <c r="C55" s="27">
        <v>1.413</v>
      </c>
      <c r="D55" s="27">
        <v>2.9499999999999998E-2</v>
      </c>
      <c r="E55" s="33">
        <f t="shared" si="5"/>
        <v>2075</v>
      </c>
      <c r="F55" s="29">
        <f t="shared" si="1"/>
        <v>0.15590631453285719</v>
      </c>
      <c r="G55" s="30">
        <f t="shared" si="3"/>
        <v>45</v>
      </c>
      <c r="H55" s="36">
        <f t="shared" si="2"/>
        <v>0.22029562243492723</v>
      </c>
      <c r="I55" s="37">
        <f t="shared" si="4"/>
        <v>996023.31486667867</v>
      </c>
    </row>
    <row r="56" spans="2:9" ht="15" thickBot="1">
      <c r="B56" s="53"/>
      <c r="C56" s="27">
        <v>1.5920000000000001</v>
      </c>
      <c r="D56" s="27">
        <v>2.7900000000000001E-2</v>
      </c>
      <c r="E56" s="33">
        <f t="shared" si="5"/>
        <v>2076</v>
      </c>
      <c r="F56" s="29">
        <f t="shared" si="1"/>
        <v>0.16769641296101695</v>
      </c>
      <c r="G56" s="30">
        <f t="shared" si="3"/>
        <v>46</v>
      </c>
      <c r="H56" s="36">
        <f t="shared" si="2"/>
        <v>0.26697268943393898</v>
      </c>
      <c r="I56" s="37">
        <f t="shared" si="4"/>
        <v>995803.89529057033</v>
      </c>
    </row>
    <row r="57" spans="2:9" ht="15" thickBot="1">
      <c r="B57" s="53"/>
      <c r="C57" s="27">
        <v>1.788</v>
      </c>
      <c r="D57" s="27">
        <v>2.6200000000000001E-2</v>
      </c>
      <c r="E57" s="33">
        <f t="shared" si="5"/>
        <v>2077</v>
      </c>
      <c r="F57" s="29">
        <f t="shared" si="1"/>
        <v>0.182136294734975</v>
      </c>
      <c r="G57" s="30">
        <f t="shared" si="3"/>
        <v>47</v>
      </c>
      <c r="H57" s="36">
        <f t="shared" si="2"/>
        <v>0.32565969498613528</v>
      </c>
      <c r="I57" s="37">
        <f t="shared" si="4"/>
        <v>995538.04284649575</v>
      </c>
    </row>
    <row r="58" spans="2:9" ht="15" thickBot="1">
      <c r="B58" s="53"/>
      <c r="C58" s="27">
        <v>2.0030000000000001</v>
      </c>
      <c r="D58" s="27">
        <v>2.4400000000000002E-2</v>
      </c>
      <c r="E58" s="33">
        <f t="shared" si="5"/>
        <v>2078</v>
      </c>
      <c r="F58" s="29">
        <f t="shared" si="1"/>
        <v>0.19980767501839164</v>
      </c>
      <c r="G58" s="30">
        <f t="shared" si="3"/>
        <v>48</v>
      </c>
      <c r="H58" s="36">
        <f t="shared" si="2"/>
        <v>0.4002147730618385</v>
      </c>
      <c r="I58" s="37">
        <f t="shared" si="4"/>
        <v>995213.83623111527</v>
      </c>
    </row>
    <row r="59" spans="2:9" ht="15" thickBot="1">
      <c r="B59" s="53"/>
      <c r="C59" s="27">
        <v>2.2349999999999999</v>
      </c>
      <c r="D59" s="27">
        <v>2.2700000000000001E-2</v>
      </c>
      <c r="E59" s="33">
        <f t="shared" si="5"/>
        <v>2079</v>
      </c>
      <c r="F59" s="29">
        <f t="shared" si="1"/>
        <v>0.21851513480570445</v>
      </c>
      <c r="G59" s="30">
        <f t="shared" si="3"/>
        <v>49</v>
      </c>
      <c r="H59" s="36">
        <f t="shared" si="2"/>
        <v>0.48838132629074943</v>
      </c>
      <c r="I59" s="37">
        <f t="shared" si="4"/>
        <v>994815.53695149999</v>
      </c>
    </row>
    <row r="60" spans="2:9" ht="15" thickBot="1">
      <c r="B60" s="53"/>
      <c r="C60" s="27">
        <v>2.4860000000000002</v>
      </c>
      <c r="D60" s="27">
        <v>2.12E-2</v>
      </c>
      <c r="E60" s="33">
        <f t="shared" si="5"/>
        <v>2080</v>
      </c>
      <c r="F60" s="29">
        <f t="shared" si="1"/>
        <v>0.23654897737408348</v>
      </c>
      <c r="G60" s="30">
        <f t="shared" si="3"/>
        <v>50</v>
      </c>
      <c r="H60" s="36">
        <f t="shared" si="2"/>
        <v>0.58806075775197153</v>
      </c>
      <c r="I60" s="37">
        <f t="shared" si="4"/>
        <v>994329.68762014899</v>
      </c>
    </row>
    <row r="61" spans="2:9" ht="15" thickBot="1">
      <c r="B61" s="53"/>
      <c r="C61" s="27">
        <v>2.7549999999999999</v>
      </c>
      <c r="D61" s="27">
        <v>1.9900000000000001E-2</v>
      </c>
      <c r="E61" s="33">
        <f t="shared" si="5"/>
        <v>2081</v>
      </c>
      <c r="F61" s="29">
        <f t="shared" si="1"/>
        <v>0.25332044770142109</v>
      </c>
      <c r="G61" s="30">
        <f t="shared" si="3"/>
        <v>51</v>
      </c>
      <c r="H61" s="36">
        <f t="shared" si="2"/>
        <v>0.69789783341741507</v>
      </c>
      <c r="I61" s="37">
        <f t="shared" si="4"/>
        <v>993744.96135059185</v>
      </c>
    </row>
    <row r="62" spans="2:9" ht="15" thickBot="1">
      <c r="B62" s="53"/>
      <c r="C62" s="27">
        <v>3.0419999999999998</v>
      </c>
      <c r="D62" s="27">
        <v>1.89E-2</v>
      </c>
      <c r="E62" s="33">
        <f t="shared" si="5"/>
        <v>2082</v>
      </c>
      <c r="F62" s="29">
        <f t="shared" si="1"/>
        <v>0.26633509696760388</v>
      </c>
      <c r="G62" s="30">
        <f t="shared" si="3"/>
        <v>52</v>
      </c>
      <c r="H62" s="36">
        <f t="shared" si="2"/>
        <v>0.81019136497545097</v>
      </c>
      <c r="I62" s="37">
        <f t="shared" si="4"/>
        <v>993051.42889509571</v>
      </c>
    </row>
    <row r="63" spans="2:9" ht="15" thickBot="1">
      <c r="B63" s="53"/>
      <c r="C63" s="27">
        <v>3.3450000000000002</v>
      </c>
      <c r="D63" s="27">
        <v>1.8200000000000001E-2</v>
      </c>
      <c r="E63" s="33">
        <f t="shared" si="5"/>
        <v>2083</v>
      </c>
      <c r="F63" s="29">
        <f t="shared" si="1"/>
        <v>0.27466585303400465</v>
      </c>
      <c r="G63" s="30">
        <f t="shared" si="3"/>
        <v>53</v>
      </c>
      <c r="H63" s="36">
        <f t="shared" si="2"/>
        <v>0.91875727839874555</v>
      </c>
      <c r="I63" s="37">
        <f t="shared" si="4"/>
        <v>992246.8672024284</v>
      </c>
    </row>
    <row r="64" spans="2:9" ht="15" thickBot="1">
      <c r="B64" s="53"/>
      <c r="C64" s="27">
        <v>3.665</v>
      </c>
      <c r="D64" s="27">
        <v>1.78E-2</v>
      </c>
      <c r="E64" s="33">
        <f t="shared" si="5"/>
        <v>2084</v>
      </c>
      <c r="F64" s="29">
        <f t="shared" si="1"/>
        <v>0.27759279647048268</v>
      </c>
      <c r="G64" s="30">
        <f t="shared" si="3"/>
        <v>54</v>
      </c>
      <c r="H64" s="36">
        <f t="shared" si="2"/>
        <v>1.017377599064319</v>
      </c>
      <c r="I64" s="37">
        <f t="shared" si="4"/>
        <v>991335.23317121784</v>
      </c>
    </row>
    <row r="65" spans="2:9" ht="15" thickBot="1">
      <c r="B65" s="53"/>
      <c r="C65" s="27">
        <v>4</v>
      </c>
      <c r="D65" s="27">
        <v>1.7500000000000002E-2</v>
      </c>
      <c r="E65" s="33">
        <f t="shared" si="5"/>
        <v>2085</v>
      </c>
      <c r="F65" s="29">
        <f t="shared" si="1"/>
        <v>0.27873326329539927</v>
      </c>
      <c r="G65" s="30">
        <f t="shared" si="3"/>
        <v>55</v>
      </c>
      <c r="H65" s="36">
        <f t="shared" si="2"/>
        <v>1.1149330531815971</v>
      </c>
      <c r="I65" s="37">
        <f t="shared" si="4"/>
        <v>990326.67091182631</v>
      </c>
    </row>
    <row r="66" spans="2:9" ht="15" thickBot="1">
      <c r="B66" s="53"/>
      <c r="C66" s="27">
        <v>4.3470000000000004</v>
      </c>
      <c r="D66" s="27">
        <v>1.72E-2</v>
      </c>
      <c r="E66" s="33">
        <f t="shared" si="5"/>
        <v>2086</v>
      </c>
      <c r="F66" s="29">
        <f t="shared" si="1"/>
        <v>0.28004639307060725</v>
      </c>
      <c r="G66" s="30">
        <f t="shared" si="3"/>
        <v>56</v>
      </c>
      <c r="H66" s="36">
        <f t="shared" si="2"/>
        <v>1.2173616706779298</v>
      </c>
      <c r="I66" s="37">
        <f t="shared" si="4"/>
        <v>989222.52297297947</v>
      </c>
    </row>
    <row r="67" spans="2:9" ht="15" thickBot="1">
      <c r="B67" s="53"/>
      <c r="C67" s="27">
        <v>4.702</v>
      </c>
      <c r="D67" s="27">
        <v>1.7000000000000001E-2</v>
      </c>
      <c r="E67" s="33">
        <f t="shared" si="5"/>
        <v>2087</v>
      </c>
      <c r="F67" s="29">
        <f t="shared" si="1"/>
        <v>0.27943096822140728</v>
      </c>
      <c r="G67" s="30">
        <f t="shared" si="3"/>
        <v>57</v>
      </c>
      <c r="H67" s="36">
        <f t="shared" si="2"/>
        <v>1.313884412577057</v>
      </c>
      <c r="I67" s="37">
        <f t="shared" si="4"/>
        <v>988018.28138974088</v>
      </c>
    </row>
    <row r="68" spans="2:9" ht="15" thickBot="1">
      <c r="B68" s="53"/>
      <c r="C68" s="27">
        <v>5.0579999999999998</v>
      </c>
      <c r="D68" s="27">
        <v>1.6799999999999999E-2</v>
      </c>
      <c r="E68" s="33">
        <f t="shared" si="5"/>
        <v>2088</v>
      </c>
      <c r="F68" s="29">
        <f t="shared" si="1"/>
        <v>0.27892844488529261</v>
      </c>
      <c r="G68" s="30">
        <f t="shared" si="3"/>
        <v>58</v>
      </c>
      <c r="H68" s="36">
        <f t="shared" si="2"/>
        <v>1.41082007422981</v>
      </c>
      <c r="I68" s="37">
        <f t="shared" si="4"/>
        <v>986720.13957048173</v>
      </c>
    </row>
    <row r="69" spans="2:9" ht="15" thickBot="1">
      <c r="B69" s="53"/>
      <c r="C69" s="27">
        <v>5.4160000000000004</v>
      </c>
      <c r="D69" s="27">
        <v>1.67E-2</v>
      </c>
      <c r="E69" s="33">
        <f t="shared" si="5"/>
        <v>2089</v>
      </c>
      <c r="F69" s="29">
        <f t="shared" si="1"/>
        <v>0.27640171011658549</v>
      </c>
      <c r="G69" s="30">
        <f t="shared" si="3"/>
        <v>59</v>
      </c>
      <c r="H69" s="36">
        <f t="shared" si="2"/>
        <v>1.4969916619914272</v>
      </c>
      <c r="I69" s="37">
        <f t="shared" si="4"/>
        <v>985328.05498992885</v>
      </c>
    </row>
    <row r="70" spans="2:9" ht="15" thickBot="1">
      <c r="B70" s="53"/>
      <c r="C70" s="27">
        <v>5.7770000000000001</v>
      </c>
      <c r="D70" s="27">
        <v>1.66E-2</v>
      </c>
      <c r="E70" s="33">
        <f t="shared" si="5"/>
        <v>2090</v>
      </c>
      <c r="F70" s="29">
        <f t="shared" si="1"/>
        <v>0.27395264938263436</v>
      </c>
      <c r="G70" s="30">
        <f t="shared" si="3"/>
        <v>60</v>
      </c>
      <c r="H70" s="36">
        <f t="shared" si="2"/>
        <v>1.5826244554834787</v>
      </c>
      <c r="I70" s="37">
        <f t="shared" si="4"/>
        <v>983853.02710728266</v>
      </c>
    </row>
    <row r="71" spans="2:9" ht="15" thickBot="1">
      <c r="B71" s="53"/>
      <c r="C71" s="27">
        <v>6.601</v>
      </c>
      <c r="D71" s="27">
        <v>1.66E-2</v>
      </c>
      <c r="E71" s="33">
        <f t="shared" si="5"/>
        <v>2091</v>
      </c>
      <c r="F71" s="29">
        <f t="shared" si="1"/>
        <v>0.26944257260604898</v>
      </c>
      <c r="G71" s="30">
        <f t="shared" si="3"/>
        <v>61</v>
      </c>
      <c r="H71" s="36">
        <f t="shared" si="2"/>
        <v>1.7785904217725292</v>
      </c>
      <c r="I71" s="37">
        <f t="shared" si="4"/>
        <v>982295.9572459812</v>
      </c>
    </row>
    <row r="72" spans="2:9" ht="15" thickBot="1">
      <c r="B72" s="53"/>
      <c r="C72" s="27">
        <v>7.4089999999999998</v>
      </c>
      <c r="D72" s="27">
        <v>1.66E-2</v>
      </c>
      <c r="E72" s="33">
        <f t="shared" si="5"/>
        <v>2092</v>
      </c>
      <c r="F72" s="29">
        <f t="shared" si="1"/>
        <v>0.26500674512975891</v>
      </c>
      <c r="G72" s="30">
        <f t="shared" si="3"/>
        <v>62</v>
      </c>
      <c r="H72" s="36">
        <f t="shared" si="2"/>
        <v>1.9634349746663837</v>
      </c>
      <c r="I72" s="37">
        <f t="shared" si="4"/>
        <v>980548.85506507766</v>
      </c>
    </row>
    <row r="73" spans="2:9" ht="15" thickBot="1">
      <c r="B73" s="53"/>
      <c r="C73" s="27">
        <v>8.1940000000000008</v>
      </c>
      <c r="D73" s="27">
        <v>1.6799999999999999E-2</v>
      </c>
      <c r="E73" s="33">
        <f t="shared" si="5"/>
        <v>2093</v>
      </c>
      <c r="F73" s="29">
        <f t="shared" si="1"/>
        <v>0.25645553044154434</v>
      </c>
      <c r="G73" s="30">
        <f t="shared" si="3"/>
        <v>63</v>
      </c>
      <c r="H73" s="36">
        <f t="shared" si="2"/>
        <v>2.1013966164380147</v>
      </c>
      <c r="I73" s="37">
        <f t="shared" si="4"/>
        <v>978623.61114867381</v>
      </c>
    </row>
    <row r="74" spans="2:9" ht="15" thickBot="1">
      <c r="B74" s="53"/>
      <c r="C74" s="27">
        <v>8.9109999999999996</v>
      </c>
      <c r="D74" s="27">
        <v>1.72E-2</v>
      </c>
      <c r="E74" s="33">
        <f t="shared" ref="E74:E105" si="6">+$H$7+G74</f>
        <v>2094</v>
      </c>
      <c r="F74" s="29">
        <f t="shared" si="1"/>
        <v>0.24404564536903439</v>
      </c>
      <c r="G74" s="30">
        <f t="shared" si="3"/>
        <v>64</v>
      </c>
      <c r="H74" s="36">
        <f t="shared" si="2"/>
        <v>2.1746907458834652</v>
      </c>
      <c r="I74" s="37">
        <f t="shared" si="4"/>
        <v>976567.13480343961</v>
      </c>
    </row>
    <row r="75" spans="2:9" ht="15" thickBot="1">
      <c r="B75" s="53"/>
      <c r="C75" s="27">
        <v>9.5310000000000006</v>
      </c>
      <c r="D75" s="27">
        <v>1.7600000000000001E-2</v>
      </c>
      <c r="E75" s="33">
        <f t="shared" si="6"/>
        <v>2095</v>
      </c>
      <c r="F75" s="29">
        <f t="shared" ref="F75:F130" si="7">+EXP(-D75*(E75-2012))</f>
        <v>0.23205056000576937</v>
      </c>
      <c r="G75" s="30">
        <f t="shared" si="3"/>
        <v>65</v>
      </c>
      <c r="H75" s="36">
        <f t="shared" ref="H75:H125" si="8">+C75*F75</f>
        <v>2.2116738874149879</v>
      </c>
      <c r="I75" s="37">
        <f t="shared" si="4"/>
        <v>974443.40329264861</v>
      </c>
    </row>
    <row r="76" spans="2:9" ht="15" thickBot="1">
      <c r="B76" s="53"/>
      <c r="C76" s="27">
        <v>10.061</v>
      </c>
      <c r="D76" s="27">
        <v>1.8200000000000001E-2</v>
      </c>
      <c r="E76" s="33">
        <f t="shared" si="6"/>
        <v>2096</v>
      </c>
      <c r="F76" s="29">
        <f t="shared" si="7"/>
        <v>0.21679566608484768</v>
      </c>
      <c r="G76" s="30">
        <f t="shared" ref="G76:G130" si="9">G75+1</f>
        <v>66</v>
      </c>
      <c r="H76" s="36">
        <f t="shared" si="8"/>
        <v>2.1811811964796526</v>
      </c>
      <c r="I76" s="37">
        <f t="shared" ref="I76:I125" si="10">+I75*(1-H75/1000)</f>
        <v>972288.25226282247</v>
      </c>
    </row>
    <row r="77" spans="2:9" ht="15" thickBot="1">
      <c r="B77" s="53"/>
      <c r="C77" s="27">
        <v>10.552</v>
      </c>
      <c r="D77" s="27">
        <v>1.8700000000000001E-2</v>
      </c>
      <c r="E77" s="33">
        <f t="shared" si="6"/>
        <v>2097</v>
      </c>
      <c r="F77" s="29">
        <f t="shared" si="7"/>
        <v>0.20402760003503095</v>
      </c>
      <c r="G77" s="30">
        <f t="shared" si="9"/>
        <v>67</v>
      </c>
      <c r="H77" s="36">
        <f t="shared" si="8"/>
        <v>2.1528992355696466</v>
      </c>
      <c r="I77" s="37">
        <f t="shared" si="10"/>
        <v>970167.51540942874</v>
      </c>
    </row>
    <row r="78" spans="2:9" ht="15" thickBot="1">
      <c r="B78" s="53"/>
      <c r="C78" s="27">
        <v>11.079000000000001</v>
      </c>
      <c r="D78" s="27">
        <v>1.9300000000000001E-2</v>
      </c>
      <c r="E78" s="33">
        <f t="shared" si="6"/>
        <v>2098</v>
      </c>
      <c r="F78" s="29">
        <f t="shared" si="7"/>
        <v>0.19017701170057394</v>
      </c>
      <c r="G78" s="30">
        <f t="shared" si="9"/>
        <v>68</v>
      </c>
      <c r="H78" s="36">
        <f t="shared" si="8"/>
        <v>2.1069711126306587</v>
      </c>
      <c r="I78" s="37">
        <f t="shared" si="10"/>
        <v>968078.8425071293</v>
      </c>
    </row>
    <row r="79" spans="2:9" ht="15" thickBot="1">
      <c r="B79" s="53"/>
      <c r="C79" s="27">
        <v>11.718999999999999</v>
      </c>
      <c r="D79" s="27">
        <v>1.9800000000000002E-2</v>
      </c>
      <c r="E79" s="33">
        <f t="shared" si="6"/>
        <v>2099</v>
      </c>
      <c r="F79" s="29">
        <f t="shared" si="7"/>
        <v>0.1786011806462996</v>
      </c>
      <c r="G79" s="30">
        <f t="shared" si="9"/>
        <v>69</v>
      </c>
      <c r="H79" s="36">
        <f t="shared" si="8"/>
        <v>2.093027235993985</v>
      </c>
      <c r="I79" s="37">
        <f t="shared" si="10"/>
        <v>966039.12835121783</v>
      </c>
    </row>
    <row r="80" spans="2:9" ht="15" thickBot="1">
      <c r="B80" s="53"/>
      <c r="C80" s="27">
        <v>12.612</v>
      </c>
      <c r="D80" s="27">
        <v>2.0199999999999999E-2</v>
      </c>
      <c r="E80" s="33">
        <f t="shared" si="6"/>
        <v>2100</v>
      </c>
      <c r="F80" s="29">
        <f t="shared" si="7"/>
        <v>0.16904336488867983</v>
      </c>
      <c r="G80" s="30">
        <f t="shared" si="9"/>
        <v>70</v>
      </c>
      <c r="H80" s="36">
        <f t="shared" si="8"/>
        <v>2.1319749179760299</v>
      </c>
      <c r="I80" s="37">
        <f t="shared" si="10"/>
        <v>964017.18214454281</v>
      </c>
    </row>
    <row r="81" spans="2:9" ht="15" thickBot="1">
      <c r="B81" s="53"/>
      <c r="C81" s="27">
        <v>13.868</v>
      </c>
      <c r="D81" s="27">
        <v>2.0500000000000001E-2</v>
      </c>
      <c r="E81" s="33">
        <f t="shared" si="6"/>
        <v>2101</v>
      </c>
      <c r="F81" s="29">
        <f t="shared" si="7"/>
        <v>0.1612982731074063</v>
      </c>
      <c r="G81" s="30">
        <f t="shared" si="9"/>
        <v>71</v>
      </c>
      <c r="H81" s="36">
        <f t="shared" si="8"/>
        <v>2.2368844514535104</v>
      </c>
      <c r="I81" s="37">
        <f t="shared" si="10"/>
        <v>961961.92169171269</v>
      </c>
    </row>
    <row r="82" spans="2:9" ht="15" thickBot="1">
      <c r="B82" s="53"/>
      <c r="C82" s="27">
        <v>15.567</v>
      </c>
      <c r="D82" s="27">
        <v>2.0799999999999999E-2</v>
      </c>
      <c r="E82" s="33">
        <f t="shared" si="6"/>
        <v>2102</v>
      </c>
      <c r="F82" s="29">
        <f t="shared" si="7"/>
        <v>0.15381572253342932</v>
      </c>
      <c r="G82" s="30">
        <f t="shared" si="9"/>
        <v>72</v>
      </c>
      <c r="H82" s="36">
        <f t="shared" si="8"/>
        <v>2.3944493526778943</v>
      </c>
      <c r="I82" s="37">
        <f t="shared" si="10"/>
        <v>959810.12402619014</v>
      </c>
    </row>
    <row r="83" spans="2:9" ht="15" thickBot="1">
      <c r="B83" s="53"/>
      <c r="C83" s="27">
        <v>17.722000000000001</v>
      </c>
      <c r="D83" s="27">
        <v>2.0899999999999998E-2</v>
      </c>
      <c r="E83" s="33">
        <f t="shared" si="6"/>
        <v>2103</v>
      </c>
      <c r="F83" s="29">
        <f t="shared" si="7"/>
        <v>0.14928470864656909</v>
      </c>
      <c r="G83" s="30">
        <f t="shared" si="9"/>
        <v>73</v>
      </c>
      <c r="H83" s="36">
        <f t="shared" si="8"/>
        <v>2.6456236066344978</v>
      </c>
      <c r="I83" s="37">
        <f t="shared" si="10"/>
        <v>957511.90729602193</v>
      </c>
    </row>
    <row r="84" spans="2:9" ht="15" thickBot="1">
      <c r="B84" s="53"/>
      <c r="C84" s="27">
        <v>20.283999999999999</v>
      </c>
      <c r="D84" s="27">
        <v>2.1000000000000001E-2</v>
      </c>
      <c r="E84" s="33">
        <f t="shared" si="6"/>
        <v>2104</v>
      </c>
      <c r="F84" s="29">
        <f t="shared" si="7"/>
        <v>0.14485819218961923</v>
      </c>
      <c r="G84" s="30">
        <f t="shared" si="9"/>
        <v>74</v>
      </c>
      <c r="H84" s="36">
        <f t="shared" si="8"/>
        <v>2.9383035703742362</v>
      </c>
      <c r="I84" s="37">
        <f t="shared" si="10"/>
        <v>954978.69119044603</v>
      </c>
    </row>
    <row r="85" spans="2:9" ht="15" thickBot="1">
      <c r="B85" s="53"/>
      <c r="C85" s="27">
        <v>23.241</v>
      </c>
      <c r="D85" s="27">
        <v>2.0899999999999998E-2</v>
      </c>
      <c r="E85" s="33">
        <f t="shared" si="6"/>
        <v>2105</v>
      </c>
      <c r="F85" s="29">
        <f t="shared" si="7"/>
        <v>0.14317322760501033</v>
      </c>
      <c r="G85" s="30">
        <f t="shared" si="9"/>
        <v>75</v>
      </c>
      <c r="H85" s="36">
        <f t="shared" si="8"/>
        <v>3.3274889827680449</v>
      </c>
      <c r="I85" s="37">
        <f t="shared" si="10"/>
        <v>952172.67389248975</v>
      </c>
    </row>
    <row r="86" spans="2:9" ht="15" thickBot="1">
      <c r="B86" s="53"/>
      <c r="C86" s="27">
        <v>26.611999999999998</v>
      </c>
      <c r="D86" s="27">
        <v>2.0899999999999998E-2</v>
      </c>
      <c r="E86" s="33">
        <f t="shared" si="6"/>
        <v>2106</v>
      </c>
      <c r="F86" s="29">
        <f t="shared" si="7"/>
        <v>0.14021196018442778</v>
      </c>
      <c r="G86" s="30">
        <f t="shared" si="9"/>
        <v>76</v>
      </c>
      <c r="H86" s="36">
        <f t="shared" si="8"/>
        <v>3.7313206844279918</v>
      </c>
      <c r="I86" s="37">
        <f t="shared" si="10"/>
        <v>949004.3298104197</v>
      </c>
    </row>
    <row r="87" spans="2:9" ht="15" thickBot="1">
      <c r="B87" s="53"/>
      <c r="C87" s="27">
        <v>30.523</v>
      </c>
      <c r="D87" s="27">
        <v>2.07E-2</v>
      </c>
      <c r="E87" s="33">
        <f t="shared" si="6"/>
        <v>2107</v>
      </c>
      <c r="F87" s="29">
        <f t="shared" si="7"/>
        <v>0.13994581038245596</v>
      </c>
      <c r="G87" s="30">
        <f t="shared" si="9"/>
        <v>77</v>
      </c>
      <c r="H87" s="36">
        <f t="shared" si="8"/>
        <v>4.271565970303703</v>
      </c>
      <c r="I87" s="37">
        <f t="shared" si="10"/>
        <v>945463.29032498645</v>
      </c>
    </row>
    <row r="88" spans="2:9" ht="15" thickBot="1">
      <c r="B88" s="53"/>
      <c r="C88" s="27">
        <v>35.082000000000001</v>
      </c>
      <c r="D88" s="27">
        <v>2.0500000000000001E-2</v>
      </c>
      <c r="E88" s="33">
        <f t="shared" si="6"/>
        <v>2108</v>
      </c>
      <c r="F88" s="29">
        <f t="shared" si="7"/>
        <v>0.13973604902722894</v>
      </c>
      <c r="G88" s="30">
        <f t="shared" si="9"/>
        <v>78</v>
      </c>
      <c r="H88" s="36">
        <f t="shared" si="8"/>
        <v>4.9022200719732458</v>
      </c>
      <c r="I88" s="37">
        <f t="shared" si="10"/>
        <v>941424.68150786287</v>
      </c>
    </row>
    <row r="89" spans="2:9" ht="15" thickBot="1">
      <c r="B89" s="53"/>
      <c r="C89" s="27">
        <v>40.351999999999997</v>
      </c>
      <c r="D89" s="27">
        <v>2.0199999999999999E-2</v>
      </c>
      <c r="E89" s="33">
        <f t="shared" si="6"/>
        <v>2109</v>
      </c>
      <c r="F89" s="29">
        <f t="shared" si="7"/>
        <v>0.14094296133318504</v>
      </c>
      <c r="G89" s="30">
        <f t="shared" si="9"/>
        <v>79</v>
      </c>
      <c r="H89" s="36">
        <f t="shared" si="8"/>
        <v>5.687330375716682</v>
      </c>
      <c r="I89" s="37">
        <f t="shared" si="10"/>
        <v>936809.61053792399</v>
      </c>
    </row>
    <row r="90" spans="2:9" ht="15" thickBot="1">
      <c r="B90" s="53"/>
      <c r="C90" s="27">
        <v>46.256999999999998</v>
      </c>
      <c r="D90" s="27">
        <v>1.9699999999999999E-2</v>
      </c>
      <c r="E90" s="33">
        <f t="shared" si="6"/>
        <v>2110</v>
      </c>
      <c r="F90" s="29">
        <f t="shared" si="7"/>
        <v>0.14506113568598475</v>
      </c>
      <c r="G90" s="30">
        <f t="shared" si="9"/>
        <v>80</v>
      </c>
      <c r="H90" s="36">
        <f t="shared" si="8"/>
        <v>6.7100929534265958</v>
      </c>
      <c r="I90" s="37">
        <f t="shared" si="10"/>
        <v>931481.66478364833</v>
      </c>
    </row>
    <row r="91" spans="2:9" ht="15" thickBot="1">
      <c r="B91" s="53"/>
      <c r="C91" s="27">
        <v>52.811999999999998</v>
      </c>
      <c r="D91" s="27">
        <v>1.9099999999999999E-2</v>
      </c>
      <c r="E91" s="33">
        <f t="shared" si="6"/>
        <v>2111</v>
      </c>
      <c r="F91" s="29">
        <f t="shared" si="7"/>
        <v>0.15093590537414964</v>
      </c>
      <c r="G91" s="30">
        <f t="shared" si="9"/>
        <v>81</v>
      </c>
      <c r="H91" s="36">
        <f t="shared" si="8"/>
        <v>7.9712270346195906</v>
      </c>
      <c r="I91" s="37">
        <f t="shared" si="10"/>
        <v>925231.33622853749</v>
      </c>
    </row>
    <row r="92" spans="2:9" ht="15" thickBot="1">
      <c r="B92" s="53"/>
      <c r="C92" s="27">
        <v>59.988999999999997</v>
      </c>
      <c r="D92" s="27">
        <v>1.84E-2</v>
      </c>
      <c r="E92" s="33">
        <f t="shared" si="6"/>
        <v>2112</v>
      </c>
      <c r="F92" s="29">
        <f t="shared" si="7"/>
        <v>0.15881742610692071</v>
      </c>
      <c r="G92" s="30">
        <f t="shared" si="9"/>
        <v>82</v>
      </c>
      <c r="H92" s="36">
        <f t="shared" si="8"/>
        <v>9.5272985747280661</v>
      </c>
      <c r="I92" s="37">
        <f t="shared" si="10"/>
        <v>917856.10718791536</v>
      </c>
    </row>
    <row r="93" spans="2:9" ht="15" thickBot="1">
      <c r="B93" s="53"/>
      <c r="C93" s="27">
        <v>67.721999999999994</v>
      </c>
      <c r="D93" s="27">
        <v>1.7500000000000002E-2</v>
      </c>
      <c r="E93" s="33">
        <f t="shared" si="6"/>
        <v>2113</v>
      </c>
      <c r="F93" s="29">
        <f t="shared" si="7"/>
        <v>0.17075935403191589</v>
      </c>
      <c r="G93" s="30">
        <f t="shared" si="9"/>
        <v>83</v>
      </c>
      <c r="H93" s="36">
        <f t="shared" si="8"/>
        <v>11.564164973749406</v>
      </c>
      <c r="I93" s="37">
        <f t="shared" si="10"/>
        <v>909111.41800609848</v>
      </c>
    </row>
    <row r="94" spans="2:9" ht="15" thickBot="1">
      <c r="B94" s="53"/>
      <c r="C94" s="27">
        <v>75.897000000000006</v>
      </c>
      <c r="D94" s="27">
        <v>1.66E-2</v>
      </c>
      <c r="E94" s="33">
        <f t="shared" si="6"/>
        <v>2114</v>
      </c>
      <c r="F94" s="29">
        <f t="shared" si="7"/>
        <v>0.18393000524925757</v>
      </c>
      <c r="G94" s="30">
        <f t="shared" si="9"/>
        <v>84</v>
      </c>
      <c r="H94" s="36">
        <f t="shared" si="8"/>
        <v>13.959735608402903</v>
      </c>
      <c r="I94" s="37">
        <f t="shared" si="10"/>
        <v>898598.30358875671</v>
      </c>
    </row>
    <row r="95" spans="2:9" ht="15" thickBot="1">
      <c r="B95" s="53"/>
      <c r="C95" s="27">
        <v>84.322000000000003</v>
      </c>
      <c r="D95" s="27">
        <v>1.5599999999999999E-2</v>
      </c>
      <c r="E95" s="33">
        <f t="shared" si="6"/>
        <v>2115</v>
      </c>
      <c r="F95" s="29">
        <f t="shared" si="7"/>
        <v>0.2005282789572958</v>
      </c>
      <c r="G95" s="30">
        <f t="shared" si="9"/>
        <v>85</v>
      </c>
      <c r="H95" s="36">
        <f t="shared" si="8"/>
        <v>16.908945538237099</v>
      </c>
      <c r="I95" s="37">
        <f t="shared" si="10"/>
        <v>886054.10885249835</v>
      </c>
    </row>
    <row r="96" spans="2:9" ht="15" thickBot="1">
      <c r="B96" s="53"/>
      <c r="C96" s="27">
        <v>92.881</v>
      </c>
      <c r="D96" s="27">
        <v>1.4500000000000001E-2</v>
      </c>
      <c r="E96" s="33">
        <f t="shared" si="6"/>
        <v>2116</v>
      </c>
      <c r="F96" s="29">
        <f t="shared" si="7"/>
        <v>0.22135224002994683</v>
      </c>
      <c r="G96" s="30">
        <f t="shared" si="9"/>
        <v>86</v>
      </c>
      <c r="H96" s="36">
        <f t="shared" si="8"/>
        <v>20.559417406221492</v>
      </c>
      <c r="I96" s="37">
        <f t="shared" si="10"/>
        <v>871071.86818198022</v>
      </c>
    </row>
    <row r="97" spans="2:9" ht="15" thickBot="1">
      <c r="B97" s="53"/>
      <c r="C97" s="27">
        <v>101.44</v>
      </c>
      <c r="D97" s="27">
        <v>1.35E-2</v>
      </c>
      <c r="E97" s="33">
        <f t="shared" si="6"/>
        <v>2117</v>
      </c>
      <c r="F97" s="29">
        <f t="shared" si="7"/>
        <v>0.24231905792543904</v>
      </c>
      <c r="G97" s="30">
        <f t="shared" si="9"/>
        <v>87</v>
      </c>
      <c r="H97" s="36">
        <f t="shared" si="8"/>
        <v>24.580845235956534</v>
      </c>
      <c r="I97" s="37">
        <f t="shared" si="10"/>
        <v>853163.13805320975</v>
      </c>
    </row>
    <row r="98" spans="2:9" ht="15" thickBot="1">
      <c r="B98" s="53"/>
      <c r="C98" s="27">
        <v>109.851</v>
      </c>
      <c r="D98" s="27">
        <v>1.24E-2</v>
      </c>
      <c r="E98" s="33">
        <f t="shared" si="6"/>
        <v>2118</v>
      </c>
      <c r="F98" s="29">
        <f t="shared" si="7"/>
        <v>0.26863545616822482</v>
      </c>
      <c r="G98" s="30">
        <f t="shared" si="9"/>
        <v>88</v>
      </c>
      <c r="H98" s="36">
        <f t="shared" si="8"/>
        <v>29.509873495535665</v>
      </c>
      <c r="I98" s="37">
        <f t="shared" si="10"/>
        <v>832191.6669957008</v>
      </c>
    </row>
    <row r="99" spans="2:9" ht="15" thickBot="1">
      <c r="B99" s="53"/>
      <c r="C99" s="27">
        <v>117.986</v>
      </c>
      <c r="D99" s="27">
        <v>1.14E-2</v>
      </c>
      <c r="E99" s="33">
        <f t="shared" si="6"/>
        <v>2119</v>
      </c>
      <c r="F99" s="29">
        <f t="shared" si="7"/>
        <v>0.29528921886239601</v>
      </c>
      <c r="G99" s="30">
        <f t="shared" si="9"/>
        <v>89</v>
      </c>
      <c r="H99" s="36">
        <f t="shared" si="8"/>
        <v>34.839993776698655</v>
      </c>
      <c r="I99" s="37">
        <f t="shared" si="10"/>
        <v>807633.79617861868</v>
      </c>
    </row>
    <row r="100" spans="2:9" ht="15" thickBot="1">
      <c r="B100" s="53"/>
      <c r="C100" s="27">
        <v>125.72799999999999</v>
      </c>
      <c r="D100" s="27">
        <v>1.0500000000000001E-2</v>
      </c>
      <c r="E100" s="33">
        <f t="shared" si="6"/>
        <v>2120</v>
      </c>
      <c r="F100" s="29">
        <f t="shared" si="7"/>
        <v>0.32174370422037013</v>
      </c>
      <c r="G100" s="30">
        <f t="shared" si="9"/>
        <v>90</v>
      </c>
      <c r="H100" s="36">
        <f t="shared" si="8"/>
        <v>40.452192444218696</v>
      </c>
      <c r="I100" s="37">
        <f t="shared" si="10"/>
        <v>779495.83974590409</v>
      </c>
    </row>
    <row r="101" spans="2:9" ht="15" thickBot="1">
      <c r="B101" s="53"/>
      <c r="C101" s="27">
        <v>133.143</v>
      </c>
      <c r="D101" s="27">
        <v>9.4999999999999998E-3</v>
      </c>
      <c r="E101" s="33">
        <f t="shared" si="6"/>
        <v>2121</v>
      </c>
      <c r="F101" s="29">
        <f t="shared" si="7"/>
        <v>0.35504881213038708</v>
      </c>
      <c r="G101" s="30">
        <f t="shared" si="9"/>
        <v>91</v>
      </c>
      <c r="H101" s="36">
        <f t="shared" si="8"/>
        <v>47.27226399347613</v>
      </c>
      <c r="I101" s="37">
        <f t="shared" si="10"/>
        <v>747963.52402703487</v>
      </c>
    </row>
    <row r="102" spans="2:9" ht="15" thickBot="1">
      <c r="B102" s="53"/>
      <c r="C102" s="27">
        <v>142.57900000000001</v>
      </c>
      <c r="D102" s="27">
        <v>8.6E-3</v>
      </c>
      <c r="E102" s="33">
        <f t="shared" si="6"/>
        <v>2122</v>
      </c>
      <c r="F102" s="29">
        <f t="shared" si="7"/>
        <v>0.388291085605873</v>
      </c>
      <c r="G102" s="30">
        <f t="shared" si="9"/>
        <v>92</v>
      </c>
      <c r="H102" s="36">
        <f t="shared" si="8"/>
        <v>55.362154694599766</v>
      </c>
      <c r="I102" s="37">
        <f t="shared" si="10"/>
        <v>712605.59486173815</v>
      </c>
    </row>
    <row r="103" spans="2:9" ht="15" thickBot="1">
      <c r="B103" s="53"/>
      <c r="C103" s="27">
        <v>152.99799999999999</v>
      </c>
      <c r="D103" s="27">
        <v>7.7999999999999996E-3</v>
      </c>
      <c r="E103" s="33">
        <f t="shared" si="6"/>
        <v>2123</v>
      </c>
      <c r="F103" s="29">
        <f t="shared" si="7"/>
        <v>0.42071484608579357</v>
      </c>
      <c r="G103" s="30">
        <f t="shared" si="9"/>
        <v>93</v>
      </c>
      <c r="H103" s="36">
        <f t="shared" si="8"/>
        <v>64.368530021434239</v>
      </c>
      <c r="I103" s="37">
        <f t="shared" si="10"/>
        <v>673154.21368276537</v>
      </c>
    </row>
    <row r="104" spans="2:9" ht="15" thickBot="1">
      <c r="B104" s="53"/>
      <c r="C104" s="27">
        <v>166.3</v>
      </c>
      <c r="D104" s="27">
        <v>7.0000000000000001E-3</v>
      </c>
      <c r="E104" s="33">
        <f t="shared" si="6"/>
        <v>2124</v>
      </c>
      <c r="F104" s="29">
        <f t="shared" si="7"/>
        <v>0.45657604962331472</v>
      </c>
      <c r="G104" s="30">
        <f t="shared" si="9"/>
        <v>94</v>
      </c>
      <c r="H104" s="36">
        <f t="shared" si="8"/>
        <v>75.928597052357247</v>
      </c>
      <c r="I104" s="37">
        <f t="shared" si="10"/>
        <v>629824.26647027128</v>
      </c>
    </row>
    <row r="105" spans="2:9" ht="15" thickBot="1">
      <c r="B105" s="53"/>
      <c r="C105" s="27">
        <v>178.904</v>
      </c>
      <c r="D105" s="27">
        <v>6.1999999999999998E-3</v>
      </c>
      <c r="E105" s="33">
        <f t="shared" si="6"/>
        <v>2125</v>
      </c>
      <c r="F105" s="29">
        <f t="shared" si="7"/>
        <v>0.49628744197661495</v>
      </c>
      <c r="G105" s="30">
        <f t="shared" si="9"/>
        <v>95</v>
      </c>
      <c r="H105" s="36">
        <f t="shared" si="8"/>
        <v>88.787808519384313</v>
      </c>
      <c r="I105" s="37">
        <f t="shared" si="10"/>
        <v>582002.5935276536</v>
      </c>
    </row>
    <row r="106" spans="2:9" ht="15" thickBot="1">
      <c r="B106" s="53"/>
      <c r="C106" s="27">
        <v>192.40899999999999</v>
      </c>
      <c r="D106" s="27">
        <v>5.4999999999999997E-3</v>
      </c>
      <c r="E106" s="33">
        <f t="shared" ref="E106:E130" si="11">+$H$7+G106</f>
        <v>2126</v>
      </c>
      <c r="F106" s="29">
        <f t="shared" si="7"/>
        <v>0.53419197547148412</v>
      </c>
      <c r="G106" s="30">
        <f t="shared" si="9"/>
        <v>96</v>
      </c>
      <c r="H106" s="36">
        <f t="shared" si="8"/>
        <v>102.78334380849279</v>
      </c>
      <c r="I106" s="37">
        <f t="shared" si="10"/>
        <v>530327.85869573522</v>
      </c>
    </row>
    <row r="107" spans="2:9" ht="15" thickBot="1">
      <c r="B107" s="53"/>
      <c r="C107" s="27">
        <v>206.90899999999999</v>
      </c>
      <c r="D107" s="27">
        <v>5.0000000000000001E-3</v>
      </c>
      <c r="E107" s="33">
        <f t="shared" si="11"/>
        <v>2127</v>
      </c>
      <c r="F107" s="29">
        <f t="shared" si="7"/>
        <v>0.56270486880695569</v>
      </c>
      <c r="G107" s="30">
        <f t="shared" si="9"/>
        <v>97</v>
      </c>
      <c r="H107" s="36">
        <f t="shared" si="8"/>
        <v>116.42870169997839</v>
      </c>
      <c r="I107" s="37">
        <f t="shared" si="10"/>
        <v>475818.98806418973</v>
      </c>
    </row>
    <row r="108" spans="2:9" ht="15" thickBot="1">
      <c r="B108" s="53"/>
      <c r="C108" s="27">
        <v>222.51599999999999</v>
      </c>
      <c r="D108" s="27">
        <v>4.4999999999999997E-3</v>
      </c>
      <c r="E108" s="33">
        <f t="shared" si="11"/>
        <v>2128</v>
      </c>
      <c r="F108" s="29">
        <f t="shared" si="7"/>
        <v>0.59333269512305209</v>
      </c>
      <c r="G108" s="30">
        <f t="shared" si="9"/>
        <v>98</v>
      </c>
      <c r="H108" s="36">
        <f t="shared" si="8"/>
        <v>132.02601798800106</v>
      </c>
      <c r="I108" s="37">
        <f t="shared" si="10"/>
        <v>420420.00103967858</v>
      </c>
    </row>
    <row r="109" spans="2:9" ht="15" thickBot="1">
      <c r="B109" s="53"/>
      <c r="C109" s="27">
        <v>239.35400000000001</v>
      </c>
      <c r="D109" s="27">
        <v>4.0000000000000001E-3</v>
      </c>
      <c r="E109" s="33">
        <f t="shared" si="11"/>
        <v>2129</v>
      </c>
      <c r="F109" s="29">
        <f t="shared" si="7"/>
        <v>0.62625352365755593</v>
      </c>
      <c r="G109" s="30">
        <f t="shared" si="9"/>
        <v>99</v>
      </c>
      <c r="H109" s="36">
        <f t="shared" si="8"/>
        <v>149.89628590153066</v>
      </c>
      <c r="I109" s="37">
        <f t="shared" si="10"/>
        <v>364913.62241989857</v>
      </c>
    </row>
    <row r="110" spans="2:9" ht="15" thickBot="1">
      <c r="B110" s="53"/>
      <c r="C110" s="27">
        <v>257.56900000000002</v>
      </c>
      <c r="D110" s="27">
        <v>3.5000000000000001E-3</v>
      </c>
      <c r="E110" s="33">
        <f t="shared" si="11"/>
        <v>2130</v>
      </c>
      <c r="F110" s="29">
        <f t="shared" si="7"/>
        <v>0.66166228282784834</v>
      </c>
      <c r="G110" s="30">
        <f t="shared" si="9"/>
        <v>100</v>
      </c>
      <c r="H110" s="36">
        <f t="shared" si="8"/>
        <v>170.42369252568608</v>
      </c>
      <c r="I110" s="37">
        <f t="shared" si="10"/>
        <v>310214.42574428226</v>
      </c>
    </row>
    <row r="111" spans="2:9" ht="15" thickBot="1">
      <c r="B111" s="53"/>
      <c r="C111" s="27">
        <v>277.32799999999997</v>
      </c>
      <c r="D111" s="27">
        <v>3.0000000000000001E-3</v>
      </c>
      <c r="E111" s="33">
        <f t="shared" si="11"/>
        <v>2131</v>
      </c>
      <c r="F111" s="29">
        <f t="shared" si="7"/>
        <v>0.69977249773461103</v>
      </c>
      <c r="G111" s="30">
        <f t="shared" si="9"/>
        <v>101</v>
      </c>
      <c r="H111" s="36">
        <f t="shared" si="8"/>
        <v>194.06650725174418</v>
      </c>
      <c r="I111" s="37">
        <f t="shared" si="10"/>
        <v>257346.53783420642</v>
      </c>
    </row>
    <row r="112" spans="2:9" ht="15" thickBot="1">
      <c r="B112" s="53"/>
      <c r="C112" s="27">
        <v>298.82499999999999</v>
      </c>
      <c r="D112" s="27">
        <v>2.5000000000000001E-3</v>
      </c>
      <c r="E112" s="33">
        <f t="shared" si="11"/>
        <v>2132</v>
      </c>
      <c r="F112" s="29">
        <f t="shared" si="7"/>
        <v>0.74081822068171788</v>
      </c>
      <c r="G112" s="30">
        <f t="shared" si="9"/>
        <v>102</v>
      </c>
      <c r="H112" s="36">
        <f t="shared" si="8"/>
        <v>221.37500479521432</v>
      </c>
      <c r="I112" s="37">
        <f t="shared" si="10"/>
        <v>207404.19408339311</v>
      </c>
    </row>
    <row r="113" spans="2:9" ht="15" thickBot="1">
      <c r="B113" s="53"/>
      <c r="C113" s="27">
        <v>322.28699999999998</v>
      </c>
      <c r="D113" s="27">
        <v>2E-3</v>
      </c>
      <c r="E113" s="33">
        <f t="shared" si="11"/>
        <v>2133</v>
      </c>
      <c r="F113" s="29">
        <f t="shared" si="7"/>
        <v>0.78505617755182955</v>
      </c>
      <c r="G113" s="30">
        <f t="shared" si="9"/>
        <v>103</v>
      </c>
      <c r="H113" s="36">
        <f t="shared" si="8"/>
        <v>253.01340029464646</v>
      </c>
      <c r="I113" s="37">
        <f t="shared" si="10"/>
        <v>161490.08962363441</v>
      </c>
    </row>
    <row r="114" spans="2:9" ht="15" thickBot="1">
      <c r="B114" s="53"/>
      <c r="C114" s="27">
        <v>347.976</v>
      </c>
      <c r="D114" s="27">
        <v>1.5E-3</v>
      </c>
      <c r="E114" s="33">
        <f t="shared" si="11"/>
        <v>2134</v>
      </c>
      <c r="F114" s="29">
        <f t="shared" si="7"/>
        <v>0.83276815573709095</v>
      </c>
      <c r="G114" s="30">
        <f t="shared" si="9"/>
        <v>104</v>
      </c>
      <c r="H114" s="36">
        <f t="shared" si="8"/>
        <v>289.78333176076995</v>
      </c>
      <c r="I114" s="37">
        <f t="shared" si="10"/>
        <v>120630.93293407146</v>
      </c>
    </row>
    <row r="115" spans="2:9" ht="15" thickBot="1">
      <c r="B115" s="53"/>
      <c r="C115" s="27">
        <v>376.19900000000001</v>
      </c>
      <c r="D115" s="27">
        <v>1E-3</v>
      </c>
      <c r="E115" s="33">
        <f t="shared" si="11"/>
        <v>2135</v>
      </c>
      <c r="F115" s="29">
        <f t="shared" si="7"/>
        <v>0.8842636625608209</v>
      </c>
      <c r="G115" s="30">
        <f t="shared" si="9"/>
        <v>105</v>
      </c>
      <c r="H115" s="36">
        <f t="shared" si="8"/>
        <v>332.65910559171829</v>
      </c>
      <c r="I115" s="37">
        <f t="shared" si="10"/>
        <v>85674.099275026238</v>
      </c>
    </row>
    <row r="116" spans="2:9" ht="15" thickBot="1">
      <c r="B116" s="53"/>
      <c r="C116" s="27">
        <v>407.31400000000002</v>
      </c>
      <c r="D116" s="27">
        <v>5.0000000000000001E-4</v>
      </c>
      <c r="E116" s="33">
        <f t="shared" si="11"/>
        <v>2136</v>
      </c>
      <c r="F116" s="29">
        <f t="shared" si="7"/>
        <v>0.93988288679108889</v>
      </c>
      <c r="G116" s="30">
        <f t="shared" si="9"/>
        <v>106</v>
      </c>
      <c r="H116" s="36">
        <f t="shared" si="8"/>
        <v>382.82745815042563</v>
      </c>
      <c r="I116" s="37">
        <f t="shared" si="10"/>
        <v>57173.830037819927</v>
      </c>
    </row>
    <row r="117" spans="2:9" ht="15" thickBot="1">
      <c r="B117" s="53"/>
      <c r="C117" s="27">
        <v>441.738</v>
      </c>
      <c r="D117" s="27">
        <v>0</v>
      </c>
      <c r="E117" s="33">
        <f t="shared" si="11"/>
        <v>2137</v>
      </c>
      <c r="F117" s="29">
        <f t="shared" si="7"/>
        <v>1</v>
      </c>
      <c r="G117" s="30">
        <f t="shared" si="9"/>
        <v>107</v>
      </c>
      <c r="H117" s="36">
        <f t="shared" si="8"/>
        <v>441.738</v>
      </c>
      <c r="I117" s="37">
        <f t="shared" si="10"/>
        <v>35286.11801171687</v>
      </c>
    </row>
    <row r="118" spans="2:9" ht="15" thickBot="1">
      <c r="B118" s="53"/>
      <c r="C118" s="27">
        <v>479.95100000000002</v>
      </c>
      <c r="D118" s="27">
        <v>0</v>
      </c>
      <c r="E118" s="33">
        <f t="shared" si="11"/>
        <v>2138</v>
      </c>
      <c r="F118" s="29">
        <f t="shared" si="7"/>
        <v>1</v>
      </c>
      <c r="G118" s="30">
        <f t="shared" si="9"/>
        <v>108</v>
      </c>
      <c r="H118" s="36">
        <f t="shared" si="8"/>
        <v>479.95100000000002</v>
      </c>
      <c r="I118" s="37">
        <f t="shared" si="10"/>
        <v>19698.898813457083</v>
      </c>
    </row>
    <row r="119" spans="2:9" ht="15" thickBot="1">
      <c r="B119" s="53"/>
      <c r="C119" s="27">
        <v>522.49199999999996</v>
      </c>
      <c r="D119" s="27">
        <v>0</v>
      </c>
      <c r="E119" s="33">
        <f t="shared" si="11"/>
        <v>2139</v>
      </c>
      <c r="F119" s="29">
        <f t="shared" si="7"/>
        <v>1</v>
      </c>
      <c r="G119" s="30">
        <f t="shared" si="9"/>
        <v>109</v>
      </c>
      <c r="H119" s="36">
        <f t="shared" si="8"/>
        <v>522.49199999999996</v>
      </c>
      <c r="I119" s="37">
        <f t="shared" si="10"/>
        <v>10244.392629039543</v>
      </c>
    </row>
    <row r="120" spans="2:9" ht="15" thickBot="1">
      <c r="B120" s="53"/>
      <c r="C120" s="27">
        <v>569.95000000000005</v>
      </c>
      <c r="D120" s="27">
        <v>0</v>
      </c>
      <c r="E120" s="33">
        <f t="shared" si="11"/>
        <v>2140</v>
      </c>
      <c r="F120" s="29">
        <f t="shared" si="7"/>
        <v>1</v>
      </c>
      <c r="G120" s="30">
        <f t="shared" si="9"/>
        <v>110</v>
      </c>
      <c r="H120" s="36">
        <f t="shared" si="8"/>
        <v>569.95000000000005</v>
      </c>
      <c r="I120" s="37">
        <f t="shared" si="10"/>
        <v>4891.7794355074147</v>
      </c>
    </row>
    <row r="121" spans="2:9" ht="15" thickBot="1">
      <c r="B121" s="53"/>
      <c r="C121" s="27">
        <v>622.90599999999995</v>
      </c>
      <c r="D121" s="27">
        <v>0</v>
      </c>
      <c r="E121" s="33">
        <f t="shared" si="11"/>
        <v>2141</v>
      </c>
      <c r="F121" s="29">
        <f t="shared" si="7"/>
        <v>1</v>
      </c>
      <c r="G121" s="30">
        <f t="shared" si="9"/>
        <v>111</v>
      </c>
      <c r="H121" s="36">
        <f t="shared" si="8"/>
        <v>622.90599999999995</v>
      </c>
      <c r="I121" s="37">
        <f t="shared" si="10"/>
        <v>2103.7097462399634</v>
      </c>
    </row>
    <row r="122" spans="2:9" ht="15" thickBot="1">
      <c r="B122" s="53"/>
      <c r="C122" s="27">
        <v>681.81100000000004</v>
      </c>
      <c r="D122" s="27">
        <v>0</v>
      </c>
      <c r="E122" s="33">
        <f t="shared" si="11"/>
        <v>2142</v>
      </c>
      <c r="F122" s="29">
        <f t="shared" si="7"/>
        <v>1</v>
      </c>
      <c r="G122" s="30">
        <f t="shared" si="9"/>
        <v>112</v>
      </c>
      <c r="H122" s="36">
        <f t="shared" si="8"/>
        <v>681.81100000000004</v>
      </c>
      <c r="I122" s="37">
        <f t="shared" si="10"/>
        <v>793.29632304861286</v>
      </c>
    </row>
    <row r="123" spans="2:9" ht="15" thickBot="1">
      <c r="B123" s="53"/>
      <c r="C123" s="27">
        <v>746.68600000000004</v>
      </c>
      <c r="D123" s="27">
        <v>0</v>
      </c>
      <c r="E123" s="33">
        <f t="shared" si="11"/>
        <v>2143</v>
      </c>
      <c r="F123" s="29">
        <f t="shared" si="7"/>
        <v>1</v>
      </c>
      <c r="G123" s="30">
        <f t="shared" si="9"/>
        <v>113</v>
      </c>
      <c r="H123" s="36">
        <f t="shared" si="8"/>
        <v>746.68600000000004</v>
      </c>
      <c r="I123" s="37">
        <f t="shared" si="10"/>
        <v>252.41816373451505</v>
      </c>
    </row>
    <row r="124" spans="2:9" ht="15" thickBot="1">
      <c r="B124" s="53"/>
      <c r="C124" s="27">
        <v>816.45799999999997</v>
      </c>
      <c r="D124" s="27">
        <v>0</v>
      </c>
      <c r="E124" s="33">
        <f t="shared" si="11"/>
        <v>2144</v>
      </c>
      <c r="F124" s="29">
        <f t="shared" si="7"/>
        <v>1</v>
      </c>
      <c r="G124" s="30">
        <f t="shared" si="9"/>
        <v>114</v>
      </c>
      <c r="H124" s="36">
        <f t="shared" si="8"/>
        <v>816.45799999999997</v>
      </c>
      <c r="I124" s="37">
        <f t="shared" si="10"/>
        <v>63.941054728244929</v>
      </c>
    </row>
    <row r="125" spans="2:9" ht="15" thickBot="1">
      <c r="B125" s="55"/>
      <c r="C125" s="27">
        <v>887.53599999999994</v>
      </c>
      <c r="D125" s="27">
        <v>0</v>
      </c>
      <c r="E125" s="38">
        <f t="shared" si="11"/>
        <v>2145</v>
      </c>
      <c r="F125" s="29">
        <f t="shared" si="7"/>
        <v>1</v>
      </c>
      <c r="G125" s="30">
        <f t="shared" si="9"/>
        <v>115</v>
      </c>
      <c r="H125" s="41">
        <f t="shared" si="8"/>
        <v>887.53599999999994</v>
      </c>
      <c r="I125" s="42">
        <f t="shared" si="10"/>
        <v>11.73586906693153</v>
      </c>
    </row>
    <row r="126" spans="2:9" ht="15" thickBot="1">
      <c r="B126" s="55"/>
      <c r="C126" s="27">
        <v>951.16099999999994</v>
      </c>
      <c r="D126" s="27">
        <v>0</v>
      </c>
      <c r="E126" s="38">
        <f t="shared" si="11"/>
        <v>2146</v>
      </c>
      <c r="F126" s="29">
        <f t="shared" si="7"/>
        <v>1</v>
      </c>
      <c r="G126" s="30">
        <f t="shared" si="9"/>
        <v>116</v>
      </c>
      <c r="H126" s="41">
        <f>+C126*F126</f>
        <v>951.16099999999994</v>
      </c>
      <c r="I126" s="42">
        <f>+I125*(1-H125/1000)</f>
        <v>1.3198627787433876</v>
      </c>
    </row>
    <row r="127" spans="2:9" ht="15" thickBot="1">
      <c r="B127" s="55"/>
      <c r="C127" s="27">
        <v>991.40899999999999</v>
      </c>
      <c r="D127" s="27">
        <v>0</v>
      </c>
      <c r="E127" s="38">
        <f t="shared" si="11"/>
        <v>2147</v>
      </c>
      <c r="F127" s="29">
        <f t="shared" si="7"/>
        <v>1</v>
      </c>
      <c r="G127" s="30">
        <f t="shared" si="9"/>
        <v>117</v>
      </c>
      <c r="H127" s="41">
        <f>+C127*F127</f>
        <v>991.40899999999999</v>
      </c>
      <c r="I127" s="42">
        <f>+I126*(1-H126/1000)</f>
        <v>6.4460778251048415E-2</v>
      </c>
    </row>
    <row r="128" spans="2:9" ht="15" thickBot="1">
      <c r="B128" s="55"/>
      <c r="C128" s="27">
        <v>1000</v>
      </c>
      <c r="D128" s="27">
        <v>0</v>
      </c>
      <c r="E128" s="38">
        <f t="shared" si="11"/>
        <v>2148</v>
      </c>
      <c r="F128" s="29">
        <f t="shared" si="7"/>
        <v>1</v>
      </c>
      <c r="G128" s="30">
        <f t="shared" si="9"/>
        <v>118</v>
      </c>
      <c r="H128" s="41">
        <f>+C128*F128</f>
        <v>1000</v>
      </c>
      <c r="I128" s="42">
        <f>+I127*(1-H127/1000)</f>
        <v>5.5378254595475792E-4</v>
      </c>
    </row>
    <row r="129" spans="2:9" ht="15" thickBot="1">
      <c r="B129" s="55"/>
      <c r="C129" s="27">
        <v>1000</v>
      </c>
      <c r="D129" s="27">
        <v>0</v>
      </c>
      <c r="E129" s="38">
        <f t="shared" si="11"/>
        <v>2149</v>
      </c>
      <c r="F129" s="29">
        <f t="shared" si="7"/>
        <v>1</v>
      </c>
      <c r="G129" s="30">
        <f t="shared" si="9"/>
        <v>119</v>
      </c>
      <c r="H129" s="41">
        <f>+C129*F129</f>
        <v>1000</v>
      </c>
      <c r="I129" s="42">
        <f>+I128*(1-H128/1000)</f>
        <v>0</v>
      </c>
    </row>
    <row r="130" spans="2:9" ht="15" thickBot="1">
      <c r="B130" s="55"/>
      <c r="C130" s="27">
        <v>1000</v>
      </c>
      <c r="D130" s="27">
        <v>0</v>
      </c>
      <c r="E130" s="38">
        <f t="shared" si="11"/>
        <v>2150</v>
      </c>
      <c r="F130" s="29">
        <f t="shared" si="7"/>
        <v>1</v>
      </c>
      <c r="G130" s="30">
        <f t="shared" si="9"/>
        <v>120</v>
      </c>
      <c r="H130" s="41">
        <f>+C130*F130</f>
        <v>1000</v>
      </c>
      <c r="I130" s="42">
        <f>+I129*(1-H129/1000)</f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28" r:id="rId4">
          <objectPr defaultSize="0" autoPict="0" r:id="rId5">
            <anchor moveWithCells="1" sizeWithCells="1">
              <from>
                <xdr:col>5</xdr:col>
                <xdr:colOff>95250</xdr:colOff>
                <xdr:row>5</xdr:row>
                <xdr:rowOff>171450</xdr:rowOff>
              </from>
              <to>
                <xdr:col>6</xdr:col>
                <xdr:colOff>38100</xdr:colOff>
                <xdr:row>7</xdr:row>
                <xdr:rowOff>0</xdr:rowOff>
              </to>
            </anchor>
          </objectPr>
        </oleObject>
      </mc:Choice>
      <mc:Fallback>
        <oleObject progId="Equation.DSMT4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L16" sqref="L16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5" width="12.75" style="6" customWidth="1"/>
    <col min="6" max="6" width="11.375" style="6" customWidth="1"/>
    <col min="7" max="7" width="9" customWidth="1"/>
    <col min="8" max="8" width="9.75" style="6" customWidth="1"/>
    <col min="9" max="9" width="12.75" customWidth="1"/>
  </cols>
  <sheetData>
    <row r="1" spans="2:9">
      <c r="B1" s="5"/>
    </row>
    <row r="3" spans="2:9" ht="18">
      <c r="C3" s="4" t="s">
        <v>24</v>
      </c>
    </row>
    <row r="4" spans="2:9" ht="18">
      <c r="C4" s="4" t="s">
        <v>19</v>
      </c>
    </row>
    <row r="5" spans="2:9" ht="15" thickBot="1"/>
    <row r="6" spans="2:9" ht="18.75">
      <c r="B6" s="8" t="s">
        <v>2</v>
      </c>
      <c r="C6" s="8" t="s">
        <v>22</v>
      </c>
      <c r="D6" s="8" t="s">
        <v>4</v>
      </c>
      <c r="E6" s="8"/>
      <c r="F6" s="9" t="s">
        <v>13</v>
      </c>
      <c r="G6" s="43"/>
      <c r="H6" s="11" t="s">
        <v>20</v>
      </c>
      <c r="I6" s="44"/>
    </row>
    <row r="7" spans="2:9" ht="25.9" customHeight="1">
      <c r="B7" s="13" t="s">
        <v>26</v>
      </c>
      <c r="C7" s="13" t="s">
        <v>3</v>
      </c>
      <c r="D7" s="13" t="s">
        <v>7</v>
      </c>
      <c r="E7" s="13"/>
      <c r="F7" s="45"/>
      <c r="G7" s="46"/>
      <c r="H7" s="47">
        <v>2030</v>
      </c>
      <c r="I7" s="48"/>
    </row>
    <row r="8" spans="2:9" ht="18.75">
      <c r="B8" s="18"/>
      <c r="C8" s="19" t="s">
        <v>1</v>
      </c>
      <c r="D8" s="19" t="s">
        <v>23</v>
      </c>
      <c r="E8" s="49" t="s">
        <v>12</v>
      </c>
      <c r="F8" s="50"/>
      <c r="G8" s="21" t="s">
        <v>10</v>
      </c>
      <c r="H8" s="22" t="s">
        <v>9</v>
      </c>
      <c r="I8" s="23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4"/>
      <c r="H9" s="25" t="s">
        <v>11</v>
      </c>
      <c r="I9" s="48"/>
    </row>
    <row r="10" spans="2:9" ht="15" thickBot="1">
      <c r="B10" s="51">
        <v>2012</v>
      </c>
      <c r="C10" s="27">
        <v>2.1760000000000002</v>
      </c>
      <c r="D10" s="27">
        <v>3.5000000000000003E-2</v>
      </c>
      <c r="E10" s="28">
        <f t="shared" ref="E10:E41" si="0">+$H$7+G10</f>
        <v>2030</v>
      </c>
      <c r="F10" s="29">
        <f>+EXP(-D10*(E10-2012))</f>
        <v>0.53259180100689718</v>
      </c>
      <c r="G10" s="30">
        <f>2012-B10</f>
        <v>0</v>
      </c>
      <c r="H10" s="31">
        <f>+C10*F10</f>
        <v>1.1589197589910083</v>
      </c>
      <c r="I10" s="52">
        <v>1000000</v>
      </c>
    </row>
    <row r="11" spans="2:9" ht="15" thickBot="1">
      <c r="B11" s="53"/>
      <c r="C11" s="27">
        <v>0.14499999999999999</v>
      </c>
      <c r="D11" s="27">
        <v>3.5000000000000003E-2</v>
      </c>
      <c r="E11" s="33">
        <f t="shared" si="0"/>
        <v>2031</v>
      </c>
      <c r="F11" s="29">
        <f t="shared" ref="F11:F74" si="1">+EXP(-D11*(E11-2012))</f>
        <v>0.51427352770663193</v>
      </c>
      <c r="G11" s="30">
        <f>G10+1</f>
        <v>1</v>
      </c>
      <c r="H11" s="36">
        <f t="shared" ref="H11:H74" si="2">+C11*F11</f>
        <v>7.4569661517461625E-2</v>
      </c>
      <c r="I11" s="54">
        <f>+I10*(1-H10/1000)</f>
        <v>998841.08024100901</v>
      </c>
    </row>
    <row r="12" spans="2:9" ht="15" thickBot="1">
      <c r="B12" s="53"/>
      <c r="C12" s="27">
        <v>0.124</v>
      </c>
      <c r="D12" s="27">
        <v>3.5000000000000003E-2</v>
      </c>
      <c r="E12" s="33">
        <f t="shared" si="0"/>
        <v>2032</v>
      </c>
      <c r="F12" s="29">
        <f t="shared" si="1"/>
        <v>0.49658530379140947</v>
      </c>
      <c r="G12" s="30">
        <f t="shared" ref="G12:G75" si="3">G11+1</f>
        <v>2</v>
      </c>
      <c r="H12" s="36">
        <f t="shared" si="2"/>
        <v>6.1576577670134774E-2</v>
      </c>
      <c r="I12" s="54">
        <f t="shared" ref="I12:I75" si="4">+I11*(1-H11/1000)</f>
        <v>998766.5969997457</v>
      </c>
    </row>
    <row r="13" spans="2:9" ht="15" thickBot="1">
      <c r="B13" s="53"/>
      <c r="C13" s="27">
        <v>0.104</v>
      </c>
      <c r="D13" s="27">
        <v>3.5000000000000003E-2</v>
      </c>
      <c r="E13" s="33">
        <f t="shared" si="0"/>
        <v>2033</v>
      </c>
      <c r="F13" s="29">
        <f t="shared" si="1"/>
        <v>0.47950545897489405</v>
      </c>
      <c r="G13" s="30">
        <f t="shared" si="3"/>
        <v>3</v>
      </c>
      <c r="H13" s="36">
        <f t="shared" si="2"/>
        <v>4.9868567733388977E-2</v>
      </c>
      <c r="I13" s="54">
        <f t="shared" si="4"/>
        <v>998705.09637081122</v>
      </c>
    </row>
    <row r="14" spans="2:9" ht="15" thickBot="1">
      <c r="B14" s="53"/>
      <c r="C14" s="27">
        <v>8.6999999999999994E-2</v>
      </c>
      <c r="D14" s="27">
        <v>3.5000000000000003E-2</v>
      </c>
      <c r="E14" s="33">
        <f t="shared" si="0"/>
        <v>2034</v>
      </c>
      <c r="F14" s="29">
        <f t="shared" si="1"/>
        <v>0.46301306831122807</v>
      </c>
      <c r="G14" s="30">
        <f t="shared" si="3"/>
        <v>4</v>
      </c>
      <c r="H14" s="36">
        <f t="shared" si="2"/>
        <v>4.0282136943076842E-2</v>
      </c>
      <c r="I14" s="54">
        <f t="shared" si="4"/>
        <v>998655.29237806716</v>
      </c>
    </row>
    <row r="15" spans="2:9" ht="15" thickBot="1">
      <c r="B15" s="53"/>
      <c r="C15" s="27">
        <v>7.2999999999999995E-2</v>
      </c>
      <c r="D15" s="27">
        <v>3.5000000000000003E-2</v>
      </c>
      <c r="E15" s="33">
        <f t="shared" si="0"/>
        <v>2035</v>
      </c>
      <c r="F15" s="29">
        <f t="shared" si="1"/>
        <v>0.44708792655935642</v>
      </c>
      <c r="G15" s="30">
        <f t="shared" si="3"/>
        <v>5</v>
      </c>
      <c r="H15" s="36">
        <f t="shared" si="2"/>
        <v>3.2637418638833016E-2</v>
      </c>
      <c r="I15" s="54">
        <f t="shared" si="4"/>
        <v>998615.0644088207</v>
      </c>
    </row>
    <row r="16" spans="2:9" ht="15" thickBot="1">
      <c r="B16" s="53"/>
      <c r="C16" s="27">
        <v>6.3E-2</v>
      </c>
      <c r="D16" s="27">
        <v>3.5000000000000003E-2</v>
      </c>
      <c r="E16" s="33">
        <f t="shared" si="0"/>
        <v>2036</v>
      </c>
      <c r="F16" s="29">
        <f t="shared" si="1"/>
        <v>0.43171052342907967</v>
      </c>
      <c r="G16" s="30">
        <f t="shared" si="3"/>
        <v>6</v>
      </c>
      <c r="H16" s="36">
        <f t="shared" si="2"/>
        <v>2.7197762976032019E-2</v>
      </c>
      <c r="I16" s="54">
        <f t="shared" si="4"/>
        <v>998582.47219090455</v>
      </c>
    </row>
    <row r="17" spans="2:9" ht="15" thickBot="1">
      <c r="B17" s="53"/>
      <c r="C17" s="27">
        <v>5.7000000000000002E-2</v>
      </c>
      <c r="D17" s="27">
        <v>3.5000000000000003E-2</v>
      </c>
      <c r="E17" s="33">
        <f t="shared" si="0"/>
        <v>2037</v>
      </c>
      <c r="F17" s="29">
        <f t="shared" si="1"/>
        <v>0.41686201967850833</v>
      </c>
      <c r="G17" s="30">
        <f t="shared" si="3"/>
        <v>7</v>
      </c>
      <c r="H17" s="36">
        <f t="shared" si="2"/>
        <v>2.3761135121674975E-2</v>
      </c>
      <c r="I17" s="54">
        <f t="shared" si="4"/>
        <v>998555.31298151391</v>
      </c>
    </row>
    <row r="18" spans="2:9" ht="15" thickBot="1">
      <c r="B18" s="53"/>
      <c r="C18" s="27">
        <v>5.2999999999999999E-2</v>
      </c>
      <c r="D18" s="27">
        <v>3.4500000000000003E-2</v>
      </c>
      <c r="E18" s="33">
        <f t="shared" si="0"/>
        <v>2038</v>
      </c>
      <c r="F18" s="29">
        <f t="shared" si="1"/>
        <v>0.4077912001142262</v>
      </c>
      <c r="G18" s="30">
        <f t="shared" si="3"/>
        <v>8</v>
      </c>
      <c r="H18" s="36">
        <f t="shared" si="2"/>
        <v>2.1612933606053989E-2</v>
      </c>
      <c r="I18" s="54">
        <f t="shared" si="4"/>
        <v>998531.58617379563</v>
      </c>
    </row>
    <row r="19" spans="2:9" ht="15" thickBot="1">
      <c r="B19" s="53"/>
      <c r="C19" s="27">
        <v>5.2999999999999999E-2</v>
      </c>
      <c r="D19" s="27">
        <v>3.4099999999999998E-2</v>
      </c>
      <c r="E19" s="33">
        <f t="shared" si="0"/>
        <v>2039</v>
      </c>
      <c r="F19" s="29">
        <f t="shared" si="1"/>
        <v>0.39824017537014206</v>
      </c>
      <c r="G19" s="30">
        <f t="shared" si="3"/>
        <v>9</v>
      </c>
      <c r="H19" s="36">
        <f t="shared" si="2"/>
        <v>2.1106729294617529E-2</v>
      </c>
      <c r="I19" s="54">
        <f t="shared" si="4"/>
        <v>998510.00497692009</v>
      </c>
    </row>
    <row r="20" spans="2:9" ht="15" thickBot="1">
      <c r="B20" s="53"/>
      <c r="C20" s="27">
        <v>5.3999999999999999E-2</v>
      </c>
      <c r="D20" s="27">
        <v>3.3799999999999997E-2</v>
      </c>
      <c r="E20" s="33">
        <f t="shared" si="0"/>
        <v>2040</v>
      </c>
      <c r="F20" s="29">
        <f t="shared" si="1"/>
        <v>0.38813580023077615</v>
      </c>
      <c r="G20" s="30">
        <f t="shared" si="3"/>
        <v>10</v>
      </c>
      <c r="H20" s="36">
        <f t="shared" si="2"/>
        <v>2.0959333212461913E-2</v>
      </c>
      <c r="I20" s="54">
        <f t="shared" si="4"/>
        <v>998488.9296965471</v>
      </c>
    </row>
    <row r="21" spans="2:9" ht="15" thickBot="1">
      <c r="B21" s="53"/>
      <c r="C21" s="27">
        <v>5.8000000000000003E-2</v>
      </c>
      <c r="D21" s="27">
        <v>3.3700000000000001E-2</v>
      </c>
      <c r="E21" s="33">
        <f t="shared" si="0"/>
        <v>2041</v>
      </c>
      <c r="F21" s="29">
        <f t="shared" si="1"/>
        <v>0.37632580805929317</v>
      </c>
      <c r="G21" s="30">
        <f t="shared" si="3"/>
        <v>11</v>
      </c>
      <c r="H21" s="36">
        <f t="shared" si="2"/>
        <v>2.1826896867439004E-2</v>
      </c>
      <c r="I21" s="54">
        <f t="shared" si="4"/>
        <v>998468.00203436066</v>
      </c>
    </row>
    <row r="22" spans="2:9" ht="15" thickBot="1">
      <c r="B22" s="53"/>
      <c r="C22" s="27">
        <v>6.4000000000000001E-2</v>
      </c>
      <c r="D22" s="27">
        <v>3.3599999999999998E-2</v>
      </c>
      <c r="E22" s="33">
        <f t="shared" si="0"/>
        <v>2042</v>
      </c>
      <c r="F22" s="29">
        <f t="shared" si="1"/>
        <v>0.36494814645449375</v>
      </c>
      <c r="G22" s="30">
        <f t="shared" si="3"/>
        <v>12</v>
      </c>
      <c r="H22" s="36">
        <f t="shared" si="2"/>
        <v>2.33566813730876E-2</v>
      </c>
      <c r="I22" s="54">
        <f t="shared" si="4"/>
        <v>998446.20857625478</v>
      </c>
    </row>
    <row r="23" spans="2:9" ht="15" thickBot="1">
      <c r="B23" s="53"/>
      <c r="C23" s="27">
        <v>7.0000000000000007E-2</v>
      </c>
      <c r="D23" s="27">
        <v>3.3500000000000002E-2</v>
      </c>
      <c r="E23" s="33">
        <f t="shared" si="0"/>
        <v>2043</v>
      </c>
      <c r="F23" s="29">
        <f t="shared" si="1"/>
        <v>0.35398526181712836</v>
      </c>
      <c r="G23" s="30">
        <f t="shared" si="3"/>
        <v>13</v>
      </c>
      <c r="H23" s="36">
        <f t="shared" si="2"/>
        <v>2.4778968327198989E-2</v>
      </c>
      <c r="I23" s="54">
        <f t="shared" si="4"/>
        <v>998422.88818629284</v>
      </c>
    </row>
    <row r="24" spans="2:9" ht="15" thickBot="1">
      <c r="B24" s="53"/>
      <c r="C24" s="27">
        <v>7.6999999999999999E-2</v>
      </c>
      <c r="D24" s="27">
        <v>3.3399999999999999E-2</v>
      </c>
      <c r="E24" s="33">
        <f t="shared" si="0"/>
        <v>2044</v>
      </c>
      <c r="F24" s="29">
        <f t="shared" si="1"/>
        <v>0.34342037470455777</v>
      </c>
      <c r="G24" s="30">
        <f t="shared" si="3"/>
        <v>14</v>
      </c>
      <c r="H24" s="36">
        <f t="shared" si="2"/>
        <v>2.6443368852250949E-2</v>
      </c>
      <c r="I24" s="54">
        <f t="shared" si="4"/>
        <v>998398.14829716936</v>
      </c>
    </row>
    <row r="25" spans="2:9" ht="15" thickBot="1">
      <c r="B25" s="53"/>
      <c r="C25" s="27">
        <v>8.5000000000000006E-2</v>
      </c>
      <c r="D25" s="27">
        <v>3.3099999999999997E-2</v>
      </c>
      <c r="E25" s="33">
        <f t="shared" si="0"/>
        <v>2045</v>
      </c>
      <c r="F25" s="29">
        <f t="shared" si="1"/>
        <v>0.33544408438243462</v>
      </c>
      <c r="G25" s="30">
        <f t="shared" si="3"/>
        <v>15</v>
      </c>
      <c r="H25" s="36">
        <f t="shared" si="2"/>
        <v>2.8512747172506944E-2</v>
      </c>
      <c r="I25" s="54">
        <f t="shared" si="4"/>
        <v>998371.74728667247</v>
      </c>
    </row>
    <row r="26" spans="2:9" ht="15" thickBot="1">
      <c r="B26" s="53"/>
      <c r="C26" s="27">
        <v>9.2999999999999999E-2</v>
      </c>
      <c r="D26" s="27">
        <v>3.2800000000000003E-2</v>
      </c>
      <c r="E26" s="33">
        <f t="shared" si="0"/>
        <v>2046</v>
      </c>
      <c r="F26" s="29">
        <f t="shared" si="1"/>
        <v>0.32784970240167693</v>
      </c>
      <c r="G26" s="30">
        <f t="shared" si="3"/>
        <v>16</v>
      </c>
      <c r="H26" s="36">
        <f t="shared" si="2"/>
        <v>3.0490022323355955E-2</v>
      </c>
      <c r="I26" s="54">
        <f t="shared" si="4"/>
        <v>998343.2809654579</v>
      </c>
    </row>
    <row r="27" spans="2:9" ht="15" thickBot="1">
      <c r="B27" s="53"/>
      <c r="C27" s="27">
        <v>0.10199999999999999</v>
      </c>
      <c r="D27" s="27">
        <v>3.2500000000000001E-2</v>
      </c>
      <c r="E27" s="33">
        <f t="shared" si="0"/>
        <v>2047</v>
      </c>
      <c r="F27" s="29">
        <f t="shared" si="1"/>
        <v>0.32061956963867067</v>
      </c>
      <c r="G27" s="30">
        <f t="shared" si="3"/>
        <v>17</v>
      </c>
      <c r="H27" s="36">
        <f t="shared" si="2"/>
        <v>3.2703196103144407E-2</v>
      </c>
      <c r="I27" s="54">
        <f t="shared" si="4"/>
        <v>998312.84145653492</v>
      </c>
    </row>
    <row r="28" spans="2:9" ht="15" thickBot="1">
      <c r="B28" s="53"/>
      <c r="C28" s="27">
        <v>0.109</v>
      </c>
      <c r="D28" s="27">
        <v>3.2300000000000002E-2</v>
      </c>
      <c r="E28" s="33">
        <f t="shared" si="0"/>
        <v>2048</v>
      </c>
      <c r="F28" s="29">
        <f t="shared" si="1"/>
        <v>0.31260964729582402</v>
      </c>
      <c r="G28" s="30">
        <f t="shared" si="3"/>
        <v>18</v>
      </c>
      <c r="H28" s="36">
        <f t="shared" si="2"/>
        <v>3.4074451555244821E-2</v>
      </c>
      <c r="I28" s="54">
        <f t="shared" si="4"/>
        <v>998280.19343590853</v>
      </c>
    </row>
    <row r="29" spans="2:9" ht="15" thickBot="1">
      <c r="B29" s="53"/>
      <c r="C29" s="27">
        <v>0.114</v>
      </c>
      <c r="D29" s="27">
        <v>3.2000000000000001E-2</v>
      </c>
      <c r="E29" s="33">
        <f t="shared" si="0"/>
        <v>2049</v>
      </c>
      <c r="F29" s="29">
        <f t="shared" si="1"/>
        <v>0.30605207860227068</v>
      </c>
      <c r="G29" s="30">
        <f t="shared" si="3"/>
        <v>19</v>
      </c>
      <c r="H29" s="36">
        <f t="shared" si="2"/>
        <v>3.4889936960658861E-2</v>
      </c>
      <c r="I29" s="54">
        <f t="shared" si="4"/>
        <v>998246.1775858188</v>
      </c>
    </row>
    <row r="30" spans="2:9" ht="15" thickBot="1">
      <c r="B30" s="53"/>
      <c r="C30" s="27">
        <v>0.11799999999999999</v>
      </c>
      <c r="D30" s="27">
        <v>3.1899999999999998E-2</v>
      </c>
      <c r="E30" s="33">
        <f t="shared" si="0"/>
        <v>2050</v>
      </c>
      <c r="F30" s="29">
        <f t="shared" si="1"/>
        <v>0.297541966523648</v>
      </c>
      <c r="G30" s="30">
        <f t="shared" si="3"/>
        <v>20</v>
      </c>
      <c r="H30" s="36">
        <f t="shared" si="2"/>
        <v>3.5109952049790463E-2</v>
      </c>
      <c r="I30" s="54">
        <f t="shared" si="4"/>
        <v>998211.34883961163</v>
      </c>
    </row>
    <row r="31" spans="2:9" ht="15" thickBot="1">
      <c r="B31" s="53"/>
      <c r="C31" s="27">
        <v>0.121</v>
      </c>
      <c r="D31" s="27">
        <v>3.1899999999999998E-2</v>
      </c>
      <c r="E31" s="33">
        <f t="shared" si="0"/>
        <v>2051</v>
      </c>
      <c r="F31" s="29">
        <f t="shared" si="1"/>
        <v>0.28820017159914846</v>
      </c>
      <c r="G31" s="30">
        <f t="shared" si="3"/>
        <v>21</v>
      </c>
      <c r="H31" s="36">
        <f t="shared" si="2"/>
        <v>3.4872220763496962E-2</v>
      </c>
      <c r="I31" s="54">
        <f t="shared" si="4"/>
        <v>998176.30168701825</v>
      </c>
    </row>
    <row r="32" spans="2:9" ht="15" thickBot="1">
      <c r="B32" s="53"/>
      <c r="C32" s="27">
        <v>0.123</v>
      </c>
      <c r="D32" s="27">
        <v>3.1899999999999998E-2</v>
      </c>
      <c r="E32" s="33">
        <f t="shared" si="0"/>
        <v>2052</v>
      </c>
      <c r="F32" s="29">
        <f t="shared" si="1"/>
        <v>0.2791516769221099</v>
      </c>
      <c r="G32" s="30">
        <f t="shared" si="3"/>
        <v>22</v>
      </c>
      <c r="H32" s="36">
        <f t="shared" si="2"/>
        <v>3.4335656261419517E-2</v>
      </c>
      <c r="I32" s="54">
        <f t="shared" si="4"/>
        <v>998141.49306266499</v>
      </c>
    </row>
    <row r="33" spans="2:9" ht="15" thickBot="1">
      <c r="B33" s="53"/>
      <c r="C33" s="27">
        <v>0.126</v>
      </c>
      <c r="D33" s="27">
        <v>3.1899999999999998E-2</v>
      </c>
      <c r="E33" s="33">
        <f t="shared" si="0"/>
        <v>2053</v>
      </c>
      <c r="F33" s="29">
        <f t="shared" si="1"/>
        <v>0.27038727387300504</v>
      </c>
      <c r="G33" s="30">
        <f t="shared" si="3"/>
        <v>23</v>
      </c>
      <c r="H33" s="36">
        <f t="shared" si="2"/>
        <v>3.4068796507998635E-2</v>
      </c>
      <c r="I33" s="54">
        <f t="shared" si="4"/>
        <v>998107.22121945897</v>
      </c>
    </row>
    <row r="34" spans="2:9" ht="15" thickBot="1">
      <c r="B34" s="53"/>
      <c r="C34" s="27">
        <v>0.129</v>
      </c>
      <c r="D34" s="27">
        <v>3.2000000000000001E-2</v>
      </c>
      <c r="E34" s="33">
        <f t="shared" si="0"/>
        <v>2054</v>
      </c>
      <c r="F34" s="29">
        <f t="shared" si="1"/>
        <v>0.26080037788112365</v>
      </c>
      <c r="G34" s="30">
        <f t="shared" si="3"/>
        <v>24</v>
      </c>
      <c r="H34" s="36">
        <f t="shared" si="2"/>
        <v>3.3643248746664953E-2</v>
      </c>
      <c r="I34" s="54">
        <f t="shared" si="4"/>
        <v>998073.21690764604</v>
      </c>
    </row>
    <row r="35" spans="2:9" ht="15" thickBot="1">
      <c r="B35" s="53"/>
      <c r="C35" s="27">
        <v>0.13300000000000001</v>
      </c>
      <c r="D35" s="27">
        <v>3.2099999999999997E-2</v>
      </c>
      <c r="E35" s="33">
        <f t="shared" si="0"/>
        <v>2055</v>
      </c>
      <c r="F35" s="29">
        <f t="shared" si="1"/>
        <v>0.2515030908137415</v>
      </c>
      <c r="G35" s="30">
        <f t="shared" si="3"/>
        <v>25</v>
      </c>
      <c r="H35" s="36">
        <f t="shared" si="2"/>
        <v>3.3449911078227625E-2</v>
      </c>
      <c r="I35" s="54">
        <f t="shared" si="4"/>
        <v>998039.63848214224</v>
      </c>
    </row>
    <row r="36" spans="2:9" ht="15" thickBot="1">
      <c r="B36" s="53"/>
      <c r="C36" s="27">
        <v>0.13800000000000001</v>
      </c>
      <c r="D36" s="27">
        <v>3.2099999999999997E-2</v>
      </c>
      <c r="E36" s="33">
        <f t="shared" si="0"/>
        <v>2056</v>
      </c>
      <c r="F36" s="29">
        <f t="shared" si="1"/>
        <v>0.24355804184435556</v>
      </c>
      <c r="G36" s="30">
        <f t="shared" si="3"/>
        <v>26</v>
      </c>
      <c r="H36" s="36">
        <f t="shared" si="2"/>
        <v>3.361100977452107E-2</v>
      </c>
      <c r="I36" s="54">
        <f t="shared" si="4"/>
        <v>998006.25414498243</v>
      </c>
    </row>
    <row r="37" spans="2:9" ht="15" thickBot="1">
      <c r="B37" s="53"/>
      <c r="C37" s="27">
        <v>0.14499999999999999</v>
      </c>
      <c r="D37" s="27">
        <v>3.2099999999999997E-2</v>
      </c>
      <c r="E37" s="33">
        <f t="shared" si="0"/>
        <v>2057</v>
      </c>
      <c r="F37" s="29">
        <f t="shared" si="1"/>
        <v>0.23586397906731305</v>
      </c>
      <c r="G37" s="30">
        <f t="shared" si="3"/>
        <v>27</v>
      </c>
      <c r="H37" s="36">
        <f t="shared" si="2"/>
        <v>3.4200276964760391E-2</v>
      </c>
      <c r="I37" s="54">
        <f t="shared" si="4"/>
        <v>997972.71014701936</v>
      </c>
    </row>
    <row r="38" spans="2:9" ht="15" thickBot="1">
      <c r="B38" s="53"/>
      <c r="C38" s="27">
        <v>0.153</v>
      </c>
      <c r="D38" s="27">
        <v>3.2000000000000001E-2</v>
      </c>
      <c r="E38" s="33">
        <f t="shared" si="0"/>
        <v>2058</v>
      </c>
      <c r="F38" s="29">
        <f t="shared" si="1"/>
        <v>0.22946609376090668</v>
      </c>
      <c r="G38" s="30">
        <f t="shared" si="3"/>
        <v>28</v>
      </c>
      <c r="H38" s="36">
        <f t="shared" si="2"/>
        <v>3.5108312345418724E-2</v>
      </c>
      <c r="I38" s="54">
        <f t="shared" si="4"/>
        <v>997938.57920392905</v>
      </c>
    </row>
    <row r="39" spans="2:9" ht="15" thickBot="1">
      <c r="B39" s="53"/>
      <c r="C39" s="27">
        <v>0.16300000000000001</v>
      </c>
      <c r="D39" s="27">
        <v>3.1899999999999998E-2</v>
      </c>
      <c r="E39" s="33">
        <f t="shared" si="0"/>
        <v>2059</v>
      </c>
      <c r="F39" s="29">
        <f t="shared" si="1"/>
        <v>0.22328640594018084</v>
      </c>
      <c r="G39" s="30">
        <f t="shared" si="3"/>
        <v>29</v>
      </c>
      <c r="H39" s="36">
        <f t="shared" si="2"/>
        <v>3.6395684168249481E-2</v>
      </c>
      <c r="I39" s="54">
        <f t="shared" si="4"/>
        <v>997903.54326458881</v>
      </c>
    </row>
    <row r="40" spans="2:9" ht="15" thickBot="1">
      <c r="B40" s="53"/>
      <c r="C40" s="27">
        <v>0.17499999999999999</v>
      </c>
      <c r="D40" s="27">
        <v>3.1800000000000002E-2</v>
      </c>
      <c r="E40" s="33">
        <f t="shared" si="0"/>
        <v>2060</v>
      </c>
      <c r="F40" s="29">
        <f t="shared" si="1"/>
        <v>0.2173166005547667</v>
      </c>
      <c r="G40" s="30">
        <f t="shared" si="3"/>
        <v>30</v>
      </c>
      <c r="H40" s="36">
        <f t="shared" si="2"/>
        <v>3.803040509708417E-2</v>
      </c>
      <c r="I40" s="54">
        <f t="shared" si="4"/>
        <v>997867.22388239775</v>
      </c>
    </row>
    <row r="41" spans="2:9" ht="15" thickBot="1">
      <c r="B41" s="53"/>
      <c r="C41" s="27">
        <v>0.188</v>
      </c>
      <c r="D41" s="27">
        <v>3.15E-2</v>
      </c>
      <c r="E41" s="33">
        <f t="shared" si="0"/>
        <v>2061</v>
      </c>
      <c r="F41" s="29">
        <f t="shared" si="1"/>
        <v>0.21363207912563764</v>
      </c>
      <c r="G41" s="30">
        <f t="shared" si="3"/>
        <v>31</v>
      </c>
      <c r="H41" s="36">
        <f t="shared" si="2"/>
        <v>4.0162830875619879E-2</v>
      </c>
      <c r="I41" s="54">
        <f t="shared" si="4"/>
        <v>997829.27458764042</v>
      </c>
    </row>
    <row r="42" spans="2:9" ht="15" thickBot="1">
      <c r="B42" s="53"/>
      <c r="C42" s="27">
        <v>0.20399999999999999</v>
      </c>
      <c r="D42" s="27">
        <v>3.1199999999999999E-2</v>
      </c>
      <c r="E42" s="33">
        <f t="shared" ref="E42:E73" si="5">+$H$7+G42</f>
        <v>2062</v>
      </c>
      <c r="F42" s="29">
        <f t="shared" si="1"/>
        <v>0.21013607120076477</v>
      </c>
      <c r="G42" s="30">
        <f t="shared" si="3"/>
        <v>32</v>
      </c>
      <c r="H42" s="36">
        <f t="shared" si="2"/>
        <v>4.2867758524956008E-2</v>
      </c>
      <c r="I42" s="54">
        <f t="shared" si="4"/>
        <v>997789.1989392424</v>
      </c>
    </row>
    <row r="43" spans="2:9" ht="15" thickBot="1">
      <c r="B43" s="53"/>
      <c r="C43" s="27">
        <v>0.223</v>
      </c>
      <c r="D43" s="27">
        <v>3.0800000000000001E-2</v>
      </c>
      <c r="E43" s="33">
        <f t="shared" si="5"/>
        <v>2063</v>
      </c>
      <c r="F43" s="29">
        <f t="shared" si="1"/>
        <v>0.20787881276784356</v>
      </c>
      <c r="G43" s="30">
        <f t="shared" si="3"/>
        <v>33</v>
      </c>
      <c r="H43" s="36">
        <f t="shared" si="2"/>
        <v>4.6356975247229114E-2</v>
      </c>
      <c r="I43" s="54">
        <f t="shared" si="4"/>
        <v>997746.42595280346</v>
      </c>
    </row>
    <row r="44" spans="2:9" ht="15" thickBot="1">
      <c r="B44" s="53"/>
      <c r="C44" s="27">
        <v>0.246</v>
      </c>
      <c r="D44" s="27">
        <v>3.0099999999999998E-2</v>
      </c>
      <c r="E44" s="33">
        <f t="shared" si="5"/>
        <v>2064</v>
      </c>
      <c r="F44" s="29">
        <f t="shared" si="1"/>
        <v>0.20904619975212979</v>
      </c>
      <c r="G44" s="30">
        <f t="shared" si="3"/>
        <v>34</v>
      </c>
      <c r="H44" s="36">
        <f t="shared" si="2"/>
        <v>5.1425365139023925E-2</v>
      </c>
      <c r="I44" s="54">
        <f t="shared" si="4"/>
        <v>997700.17344643257</v>
      </c>
    </row>
    <row r="45" spans="2:9" ht="15" thickBot="1">
      <c r="B45" s="53"/>
      <c r="C45" s="27">
        <v>0.27300000000000002</v>
      </c>
      <c r="D45" s="27">
        <v>2.9399999999999999E-2</v>
      </c>
      <c r="E45" s="33">
        <f t="shared" si="5"/>
        <v>2065</v>
      </c>
      <c r="F45" s="29">
        <f t="shared" si="1"/>
        <v>0.21051465675370565</v>
      </c>
      <c r="G45" s="30">
        <f t="shared" si="3"/>
        <v>35</v>
      </c>
      <c r="H45" s="36">
        <f t="shared" si="2"/>
        <v>5.7470501293761647E-2</v>
      </c>
      <c r="I45" s="54">
        <f t="shared" si="4"/>
        <v>997648.86635071377</v>
      </c>
    </row>
    <row r="46" spans="2:9" ht="15" thickBot="1">
      <c r="B46" s="53"/>
      <c r="C46" s="27">
        <v>0.30399999999999999</v>
      </c>
      <c r="D46" s="27">
        <v>2.8500000000000001E-2</v>
      </c>
      <c r="E46" s="33">
        <f t="shared" si="5"/>
        <v>2066</v>
      </c>
      <c r="F46" s="29">
        <f t="shared" si="1"/>
        <v>0.21459558975469473</v>
      </c>
      <c r="G46" s="30">
        <f t="shared" si="3"/>
        <v>36</v>
      </c>
      <c r="H46" s="36">
        <f t="shared" si="2"/>
        <v>6.5237059285427196E-2</v>
      </c>
      <c r="I46" s="54">
        <f t="shared" si="4"/>
        <v>997591.53097024944</v>
      </c>
    </row>
    <row r="47" spans="2:9" ht="15" thickBot="1">
      <c r="B47" s="53"/>
      <c r="C47" s="27">
        <v>0.34</v>
      </c>
      <c r="D47" s="27">
        <v>2.76E-2</v>
      </c>
      <c r="E47" s="33">
        <f t="shared" si="5"/>
        <v>2067</v>
      </c>
      <c r="F47" s="29">
        <f t="shared" si="1"/>
        <v>0.2191497484416548</v>
      </c>
      <c r="G47" s="30">
        <f t="shared" si="3"/>
        <v>37</v>
      </c>
      <c r="H47" s="36">
        <f t="shared" si="2"/>
        <v>7.4510914470162642E-2</v>
      </c>
      <c r="I47" s="54">
        <f t="shared" si="4"/>
        <v>997526.45103240095</v>
      </c>
    </row>
    <row r="48" spans="2:9" ht="15" thickBot="1">
      <c r="B48" s="53"/>
      <c r="C48" s="27">
        <v>0.38</v>
      </c>
      <c r="D48" s="27">
        <v>2.6700000000000002E-2</v>
      </c>
      <c r="E48" s="33">
        <f t="shared" si="5"/>
        <v>2068</v>
      </c>
      <c r="F48" s="29">
        <f t="shared" si="1"/>
        <v>0.22420375949426233</v>
      </c>
      <c r="G48" s="30">
        <f t="shared" si="3"/>
        <v>38</v>
      </c>
      <c r="H48" s="36">
        <f t="shared" si="2"/>
        <v>8.5197428607819689E-2</v>
      </c>
      <c r="I48" s="54">
        <f t="shared" si="4"/>
        <v>997452.12442432635</v>
      </c>
    </row>
    <row r="49" spans="2:9" ht="15" thickBot="1">
      <c r="B49" s="53"/>
      <c r="C49" s="27">
        <v>0.42499999999999999</v>
      </c>
      <c r="D49" s="27">
        <v>2.58E-2</v>
      </c>
      <c r="E49" s="33">
        <f t="shared" si="5"/>
        <v>2069</v>
      </c>
      <c r="F49" s="29">
        <f t="shared" si="1"/>
        <v>0.22978757127392307</v>
      </c>
      <c r="G49" s="30">
        <f t="shared" si="3"/>
        <v>39</v>
      </c>
      <c r="H49" s="36">
        <f t="shared" si="2"/>
        <v>9.76597177914173E-2</v>
      </c>
      <c r="I49" s="54">
        <f t="shared" si="4"/>
        <v>997367.14406816603</v>
      </c>
    </row>
    <row r="50" spans="2:9" ht="15" thickBot="1">
      <c r="B50" s="53"/>
      <c r="C50" s="27">
        <v>0.47499999999999998</v>
      </c>
      <c r="D50" s="27">
        <v>2.5000000000000001E-2</v>
      </c>
      <c r="E50" s="33">
        <f t="shared" si="5"/>
        <v>2070</v>
      </c>
      <c r="F50" s="29">
        <f t="shared" si="1"/>
        <v>0.23457028809379762</v>
      </c>
      <c r="G50" s="30">
        <f t="shared" si="3"/>
        <v>40</v>
      </c>
      <c r="H50" s="36">
        <f t="shared" si="2"/>
        <v>0.11142088684455387</v>
      </c>
      <c r="I50" s="54">
        <f t="shared" si="4"/>
        <v>997269.74147434195</v>
      </c>
    </row>
    <row r="51" spans="2:9" ht="15" thickBot="1">
      <c r="B51" s="53"/>
      <c r="C51" s="27">
        <v>0.53200000000000003</v>
      </c>
      <c r="D51" s="27">
        <v>2.4199999999999999E-2</v>
      </c>
      <c r="E51" s="33">
        <f t="shared" si="5"/>
        <v>2071</v>
      </c>
      <c r="F51" s="29">
        <f t="shared" si="1"/>
        <v>0.23983598142520987</v>
      </c>
      <c r="G51" s="30">
        <f t="shared" si="3"/>
        <v>41</v>
      </c>
      <c r="H51" s="36">
        <f t="shared" si="2"/>
        <v>0.12759274211821167</v>
      </c>
      <c r="I51" s="54">
        <f t="shared" si="4"/>
        <v>997158.62479532359</v>
      </c>
    </row>
    <row r="52" spans="2:9" ht="15" thickBot="1">
      <c r="B52" s="53"/>
      <c r="C52" s="27">
        <v>0.59599999999999997</v>
      </c>
      <c r="D52" s="27">
        <v>2.3599999999999999E-2</v>
      </c>
      <c r="E52" s="33">
        <f t="shared" si="5"/>
        <v>2072</v>
      </c>
      <c r="F52" s="29">
        <f t="shared" si="1"/>
        <v>0.24268280925762298</v>
      </c>
      <c r="G52" s="30">
        <f t="shared" si="3"/>
        <v>42</v>
      </c>
      <c r="H52" s="36">
        <f t="shared" si="2"/>
        <v>0.14463895431754328</v>
      </c>
      <c r="I52" s="54">
        <f t="shared" si="4"/>
        <v>997031.39459205908</v>
      </c>
    </row>
    <row r="53" spans="2:9" ht="15" thickBot="1">
      <c r="B53" s="53"/>
      <c r="C53" s="27">
        <v>0.66600000000000004</v>
      </c>
      <c r="D53" s="27">
        <v>2.29E-2</v>
      </c>
      <c r="E53" s="33">
        <f t="shared" si="5"/>
        <v>2073</v>
      </c>
      <c r="F53" s="29">
        <f t="shared" si="1"/>
        <v>0.2473626006535817</v>
      </c>
      <c r="G53" s="30">
        <f t="shared" si="3"/>
        <v>43</v>
      </c>
      <c r="H53" s="36">
        <f t="shared" si="2"/>
        <v>0.16474349203528543</v>
      </c>
      <c r="I53" s="54">
        <f t="shared" si="4"/>
        <v>996887.18501372356</v>
      </c>
    </row>
    <row r="54" spans="2:9" ht="15" thickBot="1">
      <c r="B54" s="53"/>
      <c r="C54" s="27">
        <v>0.74399999999999999</v>
      </c>
      <c r="D54" s="27">
        <v>2.2100000000000002E-2</v>
      </c>
      <c r="E54" s="33">
        <f t="shared" si="5"/>
        <v>2074</v>
      </c>
      <c r="F54" s="29">
        <f t="shared" si="1"/>
        <v>0.2540561432426901</v>
      </c>
      <c r="G54" s="30">
        <f t="shared" si="3"/>
        <v>44</v>
      </c>
      <c r="H54" s="36">
        <f t="shared" si="2"/>
        <v>0.18901777057256144</v>
      </c>
      <c r="I54" s="54">
        <f t="shared" si="4"/>
        <v>996722.95433769911</v>
      </c>
    </row>
    <row r="55" spans="2:9" ht="15" thickBot="1">
      <c r="B55" s="53"/>
      <c r="C55" s="27">
        <v>0.82799999999999996</v>
      </c>
      <c r="D55" s="27">
        <v>2.1299999999999999E-2</v>
      </c>
      <c r="E55" s="33">
        <f t="shared" si="5"/>
        <v>2075</v>
      </c>
      <c r="F55" s="29">
        <f t="shared" si="1"/>
        <v>0.26134863414226406</v>
      </c>
      <c r="G55" s="30">
        <f t="shared" si="3"/>
        <v>45</v>
      </c>
      <c r="H55" s="36">
        <f t="shared" si="2"/>
        <v>0.21639666906979463</v>
      </c>
      <c r="I55" s="54">
        <f t="shared" si="4"/>
        <v>996534.55598699173</v>
      </c>
    </row>
    <row r="56" spans="2:9" ht="15" thickBot="1">
      <c r="B56" s="53"/>
      <c r="C56" s="27">
        <v>0.91800000000000004</v>
      </c>
      <c r="D56" s="27">
        <v>2.0400000000000001E-2</v>
      </c>
      <c r="E56" s="33">
        <f t="shared" si="5"/>
        <v>2076</v>
      </c>
      <c r="F56" s="29">
        <f t="shared" si="1"/>
        <v>0.27100988032586804</v>
      </c>
      <c r="G56" s="30">
        <f t="shared" si="3"/>
        <v>46</v>
      </c>
      <c r="H56" s="36">
        <f t="shared" si="2"/>
        <v>0.24878707013914686</v>
      </c>
      <c r="I56" s="54">
        <f t="shared" si="4"/>
        <v>996318.90922846319</v>
      </c>
    </row>
    <row r="57" spans="2:9" ht="15" thickBot="1">
      <c r="B57" s="53"/>
      <c r="C57" s="27">
        <v>1.016</v>
      </c>
      <c r="D57" s="27">
        <v>1.9300000000000001E-2</v>
      </c>
      <c r="E57" s="33">
        <f t="shared" si="5"/>
        <v>2077</v>
      </c>
      <c r="F57" s="29">
        <f t="shared" si="1"/>
        <v>0.2852184217889866</v>
      </c>
      <c r="G57" s="30">
        <f t="shared" si="3"/>
        <v>47</v>
      </c>
      <c r="H57" s="36">
        <f t="shared" si="2"/>
        <v>0.28978191653761037</v>
      </c>
      <c r="I57" s="54">
        <f t="shared" si="4"/>
        <v>996071.03796611191</v>
      </c>
    </row>
    <row r="58" spans="2:9" ht="15" thickBot="1">
      <c r="B58" s="53"/>
      <c r="C58" s="27">
        <v>1.1200000000000001</v>
      </c>
      <c r="D58" s="27">
        <v>1.8200000000000001E-2</v>
      </c>
      <c r="E58" s="33">
        <f t="shared" si="5"/>
        <v>2078</v>
      </c>
      <c r="F58" s="29">
        <f t="shared" si="1"/>
        <v>0.30083299563102212</v>
      </c>
      <c r="G58" s="30">
        <f t="shared" si="3"/>
        <v>48</v>
      </c>
      <c r="H58" s="36">
        <f t="shared" si="2"/>
        <v>0.33693295510674481</v>
      </c>
      <c r="I58" s="54">
        <f t="shared" si="4"/>
        <v>995782.39459172252</v>
      </c>
    </row>
    <row r="59" spans="2:9" ht="15" thickBot="1">
      <c r="B59" s="53"/>
      <c r="C59" s="27">
        <v>1.23</v>
      </c>
      <c r="D59" s="27">
        <v>1.7000000000000001E-2</v>
      </c>
      <c r="E59" s="33">
        <f t="shared" si="5"/>
        <v>2079</v>
      </c>
      <c r="F59" s="29">
        <f t="shared" si="1"/>
        <v>0.32013900080094759</v>
      </c>
      <c r="G59" s="30">
        <f t="shared" si="3"/>
        <v>49</v>
      </c>
      <c r="H59" s="36">
        <f t="shared" si="2"/>
        <v>0.39377097098516556</v>
      </c>
      <c r="I59" s="54">
        <f t="shared" si="4"/>
        <v>995446.88268686947</v>
      </c>
    </row>
    <row r="60" spans="2:9" ht="15" thickBot="1">
      <c r="B60" s="53"/>
      <c r="C60" s="27">
        <v>1.3460000000000001</v>
      </c>
      <c r="D60" s="27">
        <v>1.5900000000000001E-2</v>
      </c>
      <c r="E60" s="33">
        <f t="shared" si="5"/>
        <v>2080</v>
      </c>
      <c r="F60" s="29">
        <f t="shared" si="1"/>
        <v>0.33918825542516945</v>
      </c>
      <c r="G60" s="30">
        <f t="shared" si="3"/>
        <v>50</v>
      </c>
      <c r="H60" s="36">
        <f t="shared" si="2"/>
        <v>0.4565473918022781</v>
      </c>
      <c r="I60" s="54">
        <f t="shared" si="4"/>
        <v>995054.90460130968</v>
      </c>
    </row>
    <row r="61" spans="2:9" ht="15" thickBot="1">
      <c r="B61" s="53"/>
      <c r="C61" s="27">
        <v>1.466</v>
      </c>
      <c r="D61" s="27">
        <v>1.49E-2</v>
      </c>
      <c r="E61" s="33">
        <f t="shared" si="5"/>
        <v>2081</v>
      </c>
      <c r="F61" s="29">
        <f t="shared" si="1"/>
        <v>0.35768591860010496</v>
      </c>
      <c r="G61" s="30">
        <f t="shared" si="3"/>
        <v>51</v>
      </c>
      <c r="H61" s="36">
        <f t="shared" si="2"/>
        <v>0.52436755666775381</v>
      </c>
      <c r="I61" s="54">
        <f t="shared" si="4"/>
        <v>994600.61487991398</v>
      </c>
    </row>
    <row r="62" spans="2:9" ht="15" thickBot="1">
      <c r="B62" s="53"/>
      <c r="C62" s="27">
        <v>1.591</v>
      </c>
      <c r="D62" s="27">
        <v>1.41E-2</v>
      </c>
      <c r="E62" s="33">
        <f t="shared" si="5"/>
        <v>2082</v>
      </c>
      <c r="F62" s="29">
        <f t="shared" si="1"/>
        <v>0.37269309486357138</v>
      </c>
      <c r="G62" s="30">
        <f t="shared" si="3"/>
        <v>52</v>
      </c>
      <c r="H62" s="36">
        <f t="shared" si="2"/>
        <v>0.59295471392794208</v>
      </c>
      <c r="I62" s="54">
        <f t="shared" si="4"/>
        <v>994079.07858562912</v>
      </c>
    </row>
    <row r="63" spans="2:9" ht="15" thickBot="1">
      <c r="B63" s="53"/>
      <c r="C63" s="27">
        <v>1.7190000000000001</v>
      </c>
      <c r="D63" s="27">
        <v>1.35E-2</v>
      </c>
      <c r="E63" s="33">
        <f t="shared" si="5"/>
        <v>2083</v>
      </c>
      <c r="F63" s="29">
        <f t="shared" si="1"/>
        <v>0.38346765627402946</v>
      </c>
      <c r="G63" s="30">
        <f t="shared" si="3"/>
        <v>53</v>
      </c>
      <c r="H63" s="36">
        <f t="shared" si="2"/>
        <v>0.65918090113505667</v>
      </c>
      <c r="I63" s="54">
        <f t="shared" si="4"/>
        <v>993489.63470996462</v>
      </c>
    </row>
    <row r="64" spans="2:9" ht="15" thickBot="1">
      <c r="B64" s="53"/>
      <c r="C64" s="27">
        <v>1.849</v>
      </c>
      <c r="D64" s="27">
        <v>1.32E-2</v>
      </c>
      <c r="E64" s="33">
        <f t="shared" si="5"/>
        <v>2084</v>
      </c>
      <c r="F64" s="29">
        <f t="shared" si="1"/>
        <v>0.38658635798027646</v>
      </c>
      <c r="G64" s="30">
        <f t="shared" si="3"/>
        <v>54</v>
      </c>
      <c r="H64" s="36">
        <f t="shared" si="2"/>
        <v>0.71479817590553119</v>
      </c>
      <c r="I64" s="54">
        <f t="shared" si="4"/>
        <v>992834.74531728821</v>
      </c>
    </row>
    <row r="65" spans="2:9" ht="15" thickBot="1">
      <c r="B65" s="53"/>
      <c r="C65" s="27">
        <v>1.9810000000000001</v>
      </c>
      <c r="D65" s="27">
        <v>1.3100000000000001E-2</v>
      </c>
      <c r="E65" s="33">
        <f t="shared" si="5"/>
        <v>2085</v>
      </c>
      <c r="F65" s="29">
        <f t="shared" si="1"/>
        <v>0.38431221379046221</v>
      </c>
      <c r="G65" s="30">
        <f t="shared" si="3"/>
        <v>55</v>
      </c>
      <c r="H65" s="36">
        <f t="shared" si="2"/>
        <v>0.76132249551890563</v>
      </c>
      <c r="I65" s="54">
        <f t="shared" si="4"/>
        <v>992125.06885235978</v>
      </c>
    </row>
    <row r="66" spans="2:9" ht="15" thickBot="1">
      <c r="B66" s="53"/>
      <c r="C66" s="27">
        <v>2.113</v>
      </c>
      <c r="D66" s="27">
        <v>1.32E-2</v>
      </c>
      <c r="E66" s="33">
        <f t="shared" si="5"/>
        <v>2086</v>
      </c>
      <c r="F66" s="29">
        <f t="shared" si="1"/>
        <v>0.37651401801188994</v>
      </c>
      <c r="G66" s="30">
        <f t="shared" si="3"/>
        <v>56</v>
      </c>
      <c r="H66" s="36">
        <f t="shared" si="2"/>
        <v>0.79557412005912342</v>
      </c>
      <c r="I66" s="54">
        <f t="shared" si="4"/>
        <v>991369.74171907431</v>
      </c>
    </row>
    <row r="67" spans="2:9" ht="15" thickBot="1">
      <c r="B67" s="53"/>
      <c r="C67" s="27">
        <v>2.2429999999999999</v>
      </c>
      <c r="D67" s="27">
        <v>1.35E-2</v>
      </c>
      <c r="E67" s="33">
        <f t="shared" si="5"/>
        <v>2087</v>
      </c>
      <c r="F67" s="29">
        <f t="shared" si="1"/>
        <v>0.36330956935901126</v>
      </c>
      <c r="G67" s="30">
        <f t="shared" si="3"/>
        <v>57</v>
      </c>
      <c r="H67" s="36">
        <f t="shared" si="2"/>
        <v>0.81490336407226227</v>
      </c>
      <c r="I67" s="54">
        <f t="shared" si="4"/>
        <v>990581.03360915289</v>
      </c>
    </row>
    <row r="68" spans="2:9" ht="15" thickBot="1">
      <c r="B68" s="53"/>
      <c r="C68" s="27">
        <v>2.371</v>
      </c>
      <c r="D68" s="27">
        <v>1.4E-2</v>
      </c>
      <c r="E68" s="33">
        <f t="shared" si="5"/>
        <v>2088</v>
      </c>
      <c r="F68" s="29">
        <f t="shared" si="1"/>
        <v>0.34507275504338375</v>
      </c>
      <c r="G68" s="30">
        <f t="shared" si="3"/>
        <v>58</v>
      </c>
      <c r="H68" s="36">
        <f t="shared" si="2"/>
        <v>0.81816750220786283</v>
      </c>
      <c r="I68" s="54">
        <f t="shared" si="4"/>
        <v>989773.80579247861</v>
      </c>
    </row>
    <row r="69" spans="2:9" ht="15" thickBot="1">
      <c r="B69" s="53"/>
      <c r="C69" s="27">
        <v>2.496</v>
      </c>
      <c r="D69" s="27">
        <v>1.46E-2</v>
      </c>
      <c r="E69" s="33">
        <f t="shared" si="5"/>
        <v>2089</v>
      </c>
      <c r="F69" s="29">
        <f t="shared" si="1"/>
        <v>0.32491229324873516</v>
      </c>
      <c r="G69" s="30">
        <f t="shared" si="3"/>
        <v>59</v>
      </c>
      <c r="H69" s="36">
        <f t="shared" si="2"/>
        <v>0.81098108394884294</v>
      </c>
      <c r="I69" s="54">
        <f t="shared" si="4"/>
        <v>988964.00503004261</v>
      </c>
    </row>
    <row r="70" spans="2:9" ht="15" thickBot="1">
      <c r="B70" s="53"/>
      <c r="C70" s="27">
        <v>2.5169999999999999</v>
      </c>
      <c r="D70" s="27">
        <v>1.5299999999999999E-2</v>
      </c>
      <c r="E70" s="33">
        <f t="shared" si="5"/>
        <v>2090</v>
      </c>
      <c r="F70" s="29">
        <f t="shared" si="1"/>
        <v>0.30318866817662421</v>
      </c>
      <c r="G70" s="30">
        <f t="shared" si="3"/>
        <v>60</v>
      </c>
      <c r="H70" s="36">
        <f t="shared" si="2"/>
        <v>0.76312587780056307</v>
      </c>
      <c r="I70" s="54">
        <f t="shared" si="4"/>
        <v>988161.97392925702</v>
      </c>
    </row>
    <row r="71" spans="2:9" ht="15" thickBot="1">
      <c r="B71" s="53"/>
      <c r="C71" s="27">
        <v>3.0129999999999999</v>
      </c>
      <c r="D71" s="27">
        <v>1.6E-2</v>
      </c>
      <c r="E71" s="33">
        <f t="shared" si="5"/>
        <v>2091</v>
      </c>
      <c r="F71" s="29">
        <f t="shared" si="1"/>
        <v>0.28252167660336358</v>
      </c>
      <c r="G71" s="30">
        <f t="shared" si="3"/>
        <v>61</v>
      </c>
      <c r="H71" s="36">
        <f t="shared" si="2"/>
        <v>0.85123781160593448</v>
      </c>
      <c r="I71" s="54">
        <f t="shared" si="4"/>
        <v>987407.88195549313</v>
      </c>
    </row>
    <row r="72" spans="2:9" ht="15" thickBot="1">
      <c r="B72" s="53"/>
      <c r="C72" s="27">
        <v>3.5209999999999999</v>
      </c>
      <c r="D72" s="27">
        <v>1.6799999999999999E-2</v>
      </c>
      <c r="E72" s="33">
        <f t="shared" si="5"/>
        <v>2092</v>
      </c>
      <c r="F72" s="29">
        <f t="shared" si="1"/>
        <v>0.2608003778811237</v>
      </c>
      <c r="G72" s="30">
        <f t="shared" si="3"/>
        <v>62</v>
      </c>
      <c r="H72" s="36">
        <f t="shared" si="2"/>
        <v>0.91827813051943652</v>
      </c>
      <c r="I72" s="54">
        <f t="shared" si="4"/>
        <v>986567.36303089489</v>
      </c>
    </row>
    <row r="73" spans="2:9" ht="15" thickBot="1">
      <c r="B73" s="53"/>
      <c r="C73" s="27">
        <v>4.0030000000000001</v>
      </c>
      <c r="D73" s="27">
        <v>1.7600000000000001E-2</v>
      </c>
      <c r="E73" s="33">
        <f t="shared" si="5"/>
        <v>2093</v>
      </c>
      <c r="F73" s="29">
        <f t="shared" si="1"/>
        <v>0.24036420141328352</v>
      </c>
      <c r="G73" s="30">
        <f t="shared" si="3"/>
        <v>63</v>
      </c>
      <c r="H73" s="36">
        <f t="shared" si="2"/>
        <v>0.96217789825737399</v>
      </c>
      <c r="I73" s="54">
        <f t="shared" si="4"/>
        <v>985661.41979713936</v>
      </c>
    </row>
    <row r="74" spans="2:9" ht="15" thickBot="1">
      <c r="B74" s="53"/>
      <c r="C74" s="27">
        <v>4.423</v>
      </c>
      <c r="D74" s="27">
        <v>1.8599999999999998E-2</v>
      </c>
      <c r="E74" s="33">
        <f t="shared" ref="E74:E105" si="6">+$H$7+G74</f>
        <v>2094</v>
      </c>
      <c r="F74" s="29">
        <f t="shared" si="1"/>
        <v>0.21757753700599083</v>
      </c>
      <c r="G74" s="30">
        <f t="shared" si="3"/>
        <v>64</v>
      </c>
      <c r="H74" s="36">
        <f t="shared" si="2"/>
        <v>0.96234544617749751</v>
      </c>
      <c r="I74" s="54">
        <f t="shared" si="4"/>
        <v>984713.03816384554</v>
      </c>
    </row>
    <row r="75" spans="2:9" ht="15" thickBot="1">
      <c r="B75" s="53"/>
      <c r="C75" s="27">
        <v>4.7939999999999996</v>
      </c>
      <c r="D75" s="27">
        <v>1.95E-2</v>
      </c>
      <c r="E75" s="33">
        <f t="shared" si="6"/>
        <v>2095</v>
      </c>
      <c r="F75" s="29">
        <f t="shared" ref="F75:F130" si="7">+EXP(-D75*(E75-2012))</f>
        <v>0.19819576987963633</v>
      </c>
      <c r="G75" s="30">
        <f t="shared" si="3"/>
        <v>65</v>
      </c>
      <c r="H75" s="36">
        <f t="shared" ref="H75:H130" si="8">+C75*F75</f>
        <v>0.95015052080297646</v>
      </c>
      <c r="I75" s="54">
        <f t="shared" si="4"/>
        <v>983765.40405577701</v>
      </c>
    </row>
    <row r="76" spans="2:9" ht="15" thickBot="1">
      <c r="B76" s="53"/>
      <c r="C76" s="27">
        <v>5.1630000000000003</v>
      </c>
      <c r="D76" s="27">
        <v>2.06E-2</v>
      </c>
      <c r="E76" s="33">
        <f t="shared" si="6"/>
        <v>2096</v>
      </c>
      <c r="F76" s="29">
        <f t="shared" si="7"/>
        <v>0.17721351038675182</v>
      </c>
      <c r="G76" s="30">
        <f t="shared" ref="G76:G130" si="9">G75+1</f>
        <v>66</v>
      </c>
      <c r="H76" s="36">
        <f t="shared" si="8"/>
        <v>0.91495335412679968</v>
      </c>
      <c r="I76" s="54">
        <f t="shared" ref="I76:I130" si="10">+I75*(1-H75/1000)</f>
        <v>982830.67884476553</v>
      </c>
    </row>
    <row r="77" spans="2:9" ht="15" thickBot="1">
      <c r="B77" s="53"/>
      <c r="C77" s="27">
        <v>5.5949999999999998</v>
      </c>
      <c r="D77" s="27">
        <v>2.1600000000000001E-2</v>
      </c>
      <c r="E77" s="33">
        <f t="shared" si="6"/>
        <v>2097</v>
      </c>
      <c r="F77" s="29">
        <f t="shared" si="7"/>
        <v>0.15945396804650516</v>
      </c>
      <c r="G77" s="30">
        <f t="shared" si="9"/>
        <v>67</v>
      </c>
      <c r="H77" s="36">
        <f t="shared" si="8"/>
        <v>0.89214495122019633</v>
      </c>
      <c r="I77" s="54">
        <f t="shared" si="10"/>
        <v>981931.43461861776</v>
      </c>
    </row>
    <row r="78" spans="2:9" ht="15" thickBot="1">
      <c r="B78" s="53"/>
      <c r="C78" s="27">
        <v>6.1029999999999998</v>
      </c>
      <c r="D78" s="27">
        <v>2.2700000000000001E-2</v>
      </c>
      <c r="E78" s="33">
        <f t="shared" si="6"/>
        <v>2098</v>
      </c>
      <c r="F78" s="29">
        <f t="shared" si="7"/>
        <v>0.14196141267992621</v>
      </c>
      <c r="G78" s="30">
        <f t="shared" si="9"/>
        <v>68</v>
      </c>
      <c r="H78" s="36">
        <f t="shared" si="8"/>
        <v>0.86639050158558961</v>
      </c>
      <c r="I78" s="54">
        <f t="shared" si="10"/>
        <v>981055.40944677836</v>
      </c>
    </row>
    <row r="79" spans="2:9" ht="15" thickBot="1">
      <c r="B79" s="53"/>
      <c r="C79" s="27">
        <v>6.7050000000000001</v>
      </c>
      <c r="D79" s="27">
        <v>2.3699999999999999E-2</v>
      </c>
      <c r="E79" s="33">
        <f t="shared" si="6"/>
        <v>2099</v>
      </c>
      <c r="F79" s="29">
        <f t="shared" si="7"/>
        <v>0.12721203726080429</v>
      </c>
      <c r="G79" s="30">
        <f t="shared" si="9"/>
        <v>69</v>
      </c>
      <c r="H79" s="36">
        <f t="shared" si="8"/>
        <v>0.85295670983369276</v>
      </c>
      <c r="I79" s="54">
        <f t="shared" si="10"/>
        <v>980205.43235850451</v>
      </c>
    </row>
    <row r="80" spans="2:9" ht="15" thickBot="1">
      <c r="B80" s="53"/>
      <c r="C80" s="27">
        <v>7.391</v>
      </c>
      <c r="D80" s="27">
        <v>2.46E-2</v>
      </c>
      <c r="E80" s="33">
        <f t="shared" si="6"/>
        <v>2100</v>
      </c>
      <c r="F80" s="29">
        <f t="shared" si="7"/>
        <v>0.1147728868793499</v>
      </c>
      <c r="G80" s="30">
        <f t="shared" si="9"/>
        <v>70</v>
      </c>
      <c r="H80" s="36">
        <f t="shared" si="8"/>
        <v>0.84828640692527513</v>
      </c>
      <c r="I80" s="54">
        <f t="shared" si="10"/>
        <v>979369.3595579589</v>
      </c>
    </row>
    <row r="81" spans="2:9" ht="15" thickBot="1">
      <c r="B81" s="53"/>
      <c r="C81" s="27">
        <v>8.1739999999999995</v>
      </c>
      <c r="D81" s="27">
        <v>2.5399999999999999E-2</v>
      </c>
      <c r="E81" s="33">
        <f t="shared" si="6"/>
        <v>2101</v>
      </c>
      <c r="F81" s="29">
        <f t="shared" si="7"/>
        <v>0.10428789324324339</v>
      </c>
      <c r="G81" s="30">
        <f t="shared" si="9"/>
        <v>71</v>
      </c>
      <c r="H81" s="36">
        <f t="shared" si="8"/>
        <v>0.85244923937027139</v>
      </c>
      <c r="I81" s="54">
        <f t="shared" si="10"/>
        <v>978538.57384288684</v>
      </c>
    </row>
    <row r="82" spans="2:9" ht="15" thickBot="1">
      <c r="B82" s="53"/>
      <c r="C82" s="27">
        <v>9.1280000000000001</v>
      </c>
      <c r="D82" s="27">
        <v>2.6100000000000002E-2</v>
      </c>
      <c r="E82" s="33">
        <f t="shared" si="6"/>
        <v>2102</v>
      </c>
      <c r="F82" s="29">
        <f t="shared" si="7"/>
        <v>9.5464579078245099E-2</v>
      </c>
      <c r="G82" s="30">
        <f t="shared" si="9"/>
        <v>72</v>
      </c>
      <c r="H82" s="36">
        <f t="shared" si="8"/>
        <v>0.87140067782622133</v>
      </c>
      <c r="I82" s="54">
        <f t="shared" si="10"/>
        <v>977704.41937992</v>
      </c>
    </row>
    <row r="83" spans="2:9" ht="15" thickBot="1">
      <c r="B83" s="53"/>
      <c r="C83" s="27">
        <v>10.289</v>
      </c>
      <c r="D83" s="27">
        <v>2.6599999999999999E-2</v>
      </c>
      <c r="E83" s="33">
        <f t="shared" si="6"/>
        <v>2103</v>
      </c>
      <c r="F83" s="29">
        <f t="shared" si="7"/>
        <v>8.8868280491601157E-2</v>
      </c>
      <c r="G83" s="30">
        <f t="shared" si="9"/>
        <v>73</v>
      </c>
      <c r="H83" s="36">
        <f t="shared" si="8"/>
        <v>0.91436573797808429</v>
      </c>
      <c r="I83" s="54">
        <f t="shared" si="10"/>
        <v>976852.44708615867</v>
      </c>
    </row>
    <row r="84" spans="2:9" ht="15" thickBot="1">
      <c r="B84" s="53"/>
      <c r="C84" s="27">
        <v>11.680999999999999</v>
      </c>
      <c r="D84" s="27">
        <v>2.7E-2</v>
      </c>
      <c r="E84" s="33">
        <f t="shared" si="6"/>
        <v>2104</v>
      </c>
      <c r="F84" s="29">
        <f t="shared" si="7"/>
        <v>8.3408921743263392E-2</v>
      </c>
      <c r="G84" s="30">
        <f t="shared" si="9"/>
        <v>74</v>
      </c>
      <c r="H84" s="36">
        <f t="shared" si="8"/>
        <v>0.97429961488305961</v>
      </c>
      <c r="I84" s="54">
        <f t="shared" si="10"/>
        <v>975959.24667748308</v>
      </c>
    </row>
    <row r="85" spans="2:9" ht="15" thickBot="1">
      <c r="B85" s="53"/>
      <c r="C85" s="27">
        <v>13.355</v>
      </c>
      <c r="D85" s="27">
        <v>2.7199999999999998E-2</v>
      </c>
      <c r="E85" s="33">
        <f t="shared" si="6"/>
        <v>2105</v>
      </c>
      <c r="F85" s="29">
        <f t="shared" si="7"/>
        <v>7.9690890267583803E-2</v>
      </c>
      <c r="G85" s="30">
        <f t="shared" si="9"/>
        <v>75</v>
      </c>
      <c r="H85" s="36">
        <f t="shared" si="8"/>
        <v>1.0642718395235817</v>
      </c>
      <c r="I85" s="54">
        <f t="shared" si="10"/>
        <v>975008.36995930364</v>
      </c>
    </row>
    <row r="86" spans="2:9" ht="15" thickBot="1">
      <c r="B86" s="53"/>
      <c r="C86" s="27">
        <v>15.375</v>
      </c>
      <c r="D86" s="27">
        <v>2.7199999999999998E-2</v>
      </c>
      <c r="E86" s="33">
        <f t="shared" si="6"/>
        <v>2106</v>
      </c>
      <c r="F86" s="29">
        <f t="shared" si="7"/>
        <v>7.7552511835514301E-2</v>
      </c>
      <c r="G86" s="30">
        <f t="shared" si="9"/>
        <v>76</v>
      </c>
      <c r="H86" s="36">
        <f t="shared" si="8"/>
        <v>1.1923698694710323</v>
      </c>
      <c r="I86" s="54">
        <f t="shared" si="10"/>
        <v>973970.69600785617</v>
      </c>
    </row>
    <row r="87" spans="2:9" ht="15" thickBot="1">
      <c r="B87" s="53"/>
      <c r="C87" s="27">
        <v>17.783000000000001</v>
      </c>
      <c r="D87" s="27">
        <v>2.7E-2</v>
      </c>
      <c r="E87" s="33">
        <f t="shared" si="6"/>
        <v>2107</v>
      </c>
      <c r="F87" s="29">
        <f t="shared" si="7"/>
        <v>7.6919181441834503E-2</v>
      </c>
      <c r="G87" s="30">
        <f t="shared" si="9"/>
        <v>77</v>
      </c>
      <c r="H87" s="36">
        <f t="shared" si="8"/>
        <v>1.3678538035801431</v>
      </c>
      <c r="I87" s="54">
        <f t="shared" si="10"/>
        <v>972809.36269618873</v>
      </c>
    </row>
    <row r="88" spans="2:9" ht="15" thickBot="1">
      <c r="B88" s="53"/>
      <c r="C88" s="27">
        <v>20.596</v>
      </c>
      <c r="D88" s="27">
        <v>2.6599999999999999E-2</v>
      </c>
      <c r="E88" s="33">
        <f t="shared" si="6"/>
        <v>2108</v>
      </c>
      <c r="F88" s="29">
        <f t="shared" si="7"/>
        <v>7.7801077366127722E-2</v>
      </c>
      <c r="G88" s="30">
        <f t="shared" si="9"/>
        <v>78</v>
      </c>
      <c r="H88" s="36">
        <f t="shared" si="8"/>
        <v>1.6023909894327666</v>
      </c>
      <c r="I88" s="54">
        <f t="shared" si="10"/>
        <v>971478.7017092664</v>
      </c>
    </row>
    <row r="89" spans="2:9" ht="15" thickBot="1">
      <c r="B89" s="53"/>
      <c r="C89" s="27">
        <v>23.873000000000001</v>
      </c>
      <c r="D89" s="27">
        <v>2.6100000000000002E-2</v>
      </c>
      <c r="E89" s="33">
        <f t="shared" si="6"/>
        <v>2109</v>
      </c>
      <c r="F89" s="29">
        <f t="shared" si="7"/>
        <v>7.9523714993496544E-2</v>
      </c>
      <c r="G89" s="30">
        <f t="shared" si="9"/>
        <v>79</v>
      </c>
      <c r="H89" s="36">
        <f t="shared" si="8"/>
        <v>1.8984696480397432</v>
      </c>
      <c r="I89" s="54">
        <f t="shared" si="10"/>
        <v>969922.01299122174</v>
      </c>
    </row>
    <row r="90" spans="2:9" ht="15" thickBot="1">
      <c r="B90" s="53"/>
      <c r="C90" s="27">
        <v>27.628</v>
      </c>
      <c r="D90" s="27">
        <v>2.53E-2</v>
      </c>
      <c r="E90" s="33">
        <f t="shared" si="6"/>
        <v>2110</v>
      </c>
      <c r="F90" s="29">
        <f t="shared" si="7"/>
        <v>8.3793486604347087E-2</v>
      </c>
      <c r="G90" s="30">
        <f t="shared" si="9"/>
        <v>80</v>
      </c>
      <c r="H90" s="36">
        <f t="shared" si="8"/>
        <v>2.3150464479049013</v>
      </c>
      <c r="I90" s="54">
        <f t="shared" si="10"/>
        <v>968080.64548859233</v>
      </c>
    </row>
    <row r="91" spans="2:9" ht="15" thickBot="1">
      <c r="B91" s="53"/>
      <c r="C91" s="27">
        <v>31.957000000000001</v>
      </c>
      <c r="D91" s="27">
        <v>2.4299999999999999E-2</v>
      </c>
      <c r="E91" s="33">
        <f t="shared" si="6"/>
        <v>2111</v>
      </c>
      <c r="F91" s="29">
        <f t="shared" si="7"/>
        <v>9.0202331872744596E-2</v>
      </c>
      <c r="G91" s="30">
        <f t="shared" si="9"/>
        <v>81</v>
      </c>
      <c r="H91" s="36">
        <f t="shared" si="8"/>
        <v>2.882595919657299</v>
      </c>
      <c r="I91" s="54">
        <f t="shared" si="10"/>
        <v>965839.49382896849</v>
      </c>
    </row>
    <row r="92" spans="2:9" ht="15" thickBot="1">
      <c r="B92" s="53"/>
      <c r="C92" s="27">
        <v>36.893999999999998</v>
      </c>
      <c r="D92" s="27">
        <v>2.3199999999999998E-2</v>
      </c>
      <c r="E92" s="33">
        <f t="shared" si="6"/>
        <v>2112</v>
      </c>
      <c r="F92" s="29">
        <f t="shared" si="7"/>
        <v>9.8273585604361544E-2</v>
      </c>
      <c r="G92" s="30">
        <f t="shared" si="9"/>
        <v>82</v>
      </c>
      <c r="H92" s="36">
        <f t="shared" si="8"/>
        <v>3.6257056672873147</v>
      </c>
      <c r="I92" s="54">
        <f t="shared" si="10"/>
        <v>963055.3688450132</v>
      </c>
    </row>
    <row r="93" spans="2:9" ht="15" thickBot="1">
      <c r="B93" s="53"/>
      <c r="C93" s="27">
        <v>42.555</v>
      </c>
      <c r="D93" s="27">
        <v>2.1999999999999999E-2</v>
      </c>
      <c r="E93" s="33">
        <f t="shared" si="6"/>
        <v>2113</v>
      </c>
      <c r="F93" s="29">
        <f t="shared" si="7"/>
        <v>0.10839210768078596</v>
      </c>
      <c r="G93" s="30">
        <f t="shared" si="9"/>
        <v>83</v>
      </c>
      <c r="H93" s="36">
        <f t="shared" si="8"/>
        <v>4.6126261423558468</v>
      </c>
      <c r="I93" s="54">
        <f t="shared" si="10"/>
        <v>959563.61353628046</v>
      </c>
    </row>
    <row r="94" spans="2:9" ht="15" thickBot="1">
      <c r="B94" s="53"/>
      <c r="C94" s="27">
        <v>48.881</v>
      </c>
      <c r="D94" s="27">
        <v>2.0799999999999999E-2</v>
      </c>
      <c r="E94" s="33">
        <f t="shared" si="6"/>
        <v>2114</v>
      </c>
      <c r="F94" s="29">
        <f t="shared" si="7"/>
        <v>0.11983973146441408</v>
      </c>
      <c r="G94" s="30">
        <f t="shared" si="9"/>
        <v>84</v>
      </c>
      <c r="H94" s="36">
        <f t="shared" si="8"/>
        <v>5.8578859137120247</v>
      </c>
      <c r="I94" s="54">
        <f t="shared" si="10"/>
        <v>955137.50532722962</v>
      </c>
    </row>
    <row r="95" spans="2:9" ht="15" thickBot="1">
      <c r="B95" s="53"/>
      <c r="C95" s="27">
        <v>55.887999999999998</v>
      </c>
      <c r="D95" s="27">
        <v>1.9400000000000001E-2</v>
      </c>
      <c r="E95" s="33">
        <f t="shared" si="6"/>
        <v>2115</v>
      </c>
      <c r="F95" s="29">
        <f t="shared" si="7"/>
        <v>0.13557910612120255</v>
      </c>
      <c r="G95" s="30">
        <f t="shared" si="9"/>
        <v>85</v>
      </c>
      <c r="H95" s="36">
        <f t="shared" si="8"/>
        <v>7.5772450829017677</v>
      </c>
      <c r="I95" s="54">
        <f t="shared" si="10"/>
        <v>949542.41878911515</v>
      </c>
    </row>
    <row r="96" spans="2:9" ht="15" thickBot="1">
      <c r="B96" s="53"/>
      <c r="C96" s="27">
        <v>63.488999999999997</v>
      </c>
      <c r="D96" s="27">
        <v>1.8100000000000002E-2</v>
      </c>
      <c r="E96" s="33">
        <f t="shared" si="6"/>
        <v>2116</v>
      </c>
      <c r="F96" s="29">
        <f t="shared" si="7"/>
        <v>0.15222432861121515</v>
      </c>
      <c r="G96" s="30">
        <f t="shared" si="9"/>
        <v>86</v>
      </c>
      <c r="H96" s="36">
        <f t="shared" si="8"/>
        <v>9.664570399197439</v>
      </c>
      <c r="I96" s="54">
        <f t="shared" si="10"/>
        <v>942347.50316533865</v>
      </c>
    </row>
    <row r="97" spans="2:9" ht="15" thickBot="1">
      <c r="B97" s="53"/>
      <c r="C97" s="27">
        <v>71.421999999999997</v>
      </c>
      <c r="D97" s="27">
        <v>1.6799999999999999E-2</v>
      </c>
      <c r="E97" s="33">
        <f t="shared" si="6"/>
        <v>2117</v>
      </c>
      <c r="F97" s="29">
        <f t="shared" si="7"/>
        <v>0.17135805889335742</v>
      </c>
      <c r="G97" s="30">
        <f t="shared" si="9"/>
        <v>87</v>
      </c>
      <c r="H97" s="36">
        <f t="shared" si="8"/>
        <v>12.238735282281374</v>
      </c>
      <c r="I97" s="54">
        <f t="shared" si="10"/>
        <v>933240.11938048934</v>
      </c>
    </row>
    <row r="98" spans="2:9" ht="15" thickBot="1">
      <c r="B98" s="53"/>
      <c r="C98" s="27">
        <v>79.635999999999996</v>
      </c>
      <c r="D98" s="27">
        <v>1.55E-2</v>
      </c>
      <c r="E98" s="33">
        <f t="shared" si="6"/>
        <v>2118</v>
      </c>
      <c r="F98" s="29">
        <f t="shared" si="7"/>
        <v>0.19339897420195362</v>
      </c>
      <c r="G98" s="30">
        <f t="shared" si="9"/>
        <v>88</v>
      </c>
      <c r="H98" s="36">
        <f t="shared" si="8"/>
        <v>15.401520709546778</v>
      </c>
      <c r="I98" s="54">
        <f t="shared" si="10"/>
        <v>921818.44060458685</v>
      </c>
    </row>
    <row r="99" spans="2:9" ht="15" thickBot="1">
      <c r="B99" s="53"/>
      <c r="C99" s="27">
        <v>88.183000000000007</v>
      </c>
      <c r="D99" s="27">
        <v>1.4200000000000001E-2</v>
      </c>
      <c r="E99" s="33">
        <f t="shared" si="6"/>
        <v>2119</v>
      </c>
      <c r="F99" s="29">
        <f t="shared" si="7"/>
        <v>0.21884315346040054</v>
      </c>
      <c r="G99" s="30">
        <f t="shared" si="9"/>
        <v>89</v>
      </c>
      <c r="H99" s="36">
        <f t="shared" si="8"/>
        <v>19.298245801598501</v>
      </c>
      <c r="I99" s="54">
        <f t="shared" si="10"/>
        <v>907621.03480117314</v>
      </c>
    </row>
    <row r="100" spans="2:9" ht="15" thickBot="1">
      <c r="B100" s="53"/>
      <c r="C100" s="27">
        <v>97.036000000000001</v>
      </c>
      <c r="D100" s="27">
        <v>1.2999999999999999E-2</v>
      </c>
      <c r="E100" s="33">
        <f t="shared" si="6"/>
        <v>2120</v>
      </c>
      <c r="F100" s="29">
        <f t="shared" si="7"/>
        <v>0.24561254623381226</v>
      </c>
      <c r="G100" s="30">
        <f t="shared" si="9"/>
        <v>90</v>
      </c>
      <c r="H100" s="36">
        <f t="shared" si="8"/>
        <v>23.833259036344206</v>
      </c>
      <c r="I100" s="54">
        <f t="shared" si="10"/>
        <v>890105.54097687895</v>
      </c>
    </row>
    <row r="101" spans="2:9" ht="15" thickBot="1">
      <c r="B101" s="53"/>
      <c r="C101" s="27">
        <v>105.91500000000001</v>
      </c>
      <c r="D101" s="27">
        <v>1.1900000000000001E-2</v>
      </c>
      <c r="E101" s="33">
        <f t="shared" si="6"/>
        <v>2121</v>
      </c>
      <c r="F101" s="29">
        <f t="shared" si="7"/>
        <v>0.27332328233860087</v>
      </c>
      <c r="G101" s="30">
        <f t="shared" si="9"/>
        <v>91</v>
      </c>
      <c r="H101" s="36">
        <f t="shared" si="8"/>
        <v>28.949035448892914</v>
      </c>
      <c r="I101" s="54">
        <f t="shared" si="10"/>
        <v>868891.42504909169</v>
      </c>
    </row>
    <row r="102" spans="2:9" ht="15" thickBot="1">
      <c r="B102" s="53"/>
      <c r="C102" s="27">
        <v>114.697</v>
      </c>
      <c r="D102" s="27">
        <v>1.09E-2</v>
      </c>
      <c r="E102" s="33">
        <f t="shared" si="6"/>
        <v>2122</v>
      </c>
      <c r="F102" s="29">
        <f t="shared" si="7"/>
        <v>0.30149555677143181</v>
      </c>
      <c r="G102" s="30">
        <f t="shared" si="9"/>
        <v>92</v>
      </c>
      <c r="H102" s="36">
        <f t="shared" si="8"/>
        <v>34.580635875012916</v>
      </c>
      <c r="I102" s="54">
        <f t="shared" si="10"/>
        <v>843737.85638410645</v>
      </c>
    </row>
    <row r="103" spans="2:9" ht="15" thickBot="1">
      <c r="B103" s="53"/>
      <c r="C103" s="27">
        <v>123.545</v>
      </c>
      <c r="D103" s="27">
        <v>9.9000000000000008E-3</v>
      </c>
      <c r="E103" s="33">
        <f t="shared" si="6"/>
        <v>2123</v>
      </c>
      <c r="F103" s="29">
        <f t="shared" si="7"/>
        <v>0.33323744335101529</v>
      </c>
      <c r="G103" s="30">
        <f t="shared" si="9"/>
        <v>93</v>
      </c>
      <c r="H103" s="36">
        <f t="shared" si="8"/>
        <v>41.169819938801183</v>
      </c>
      <c r="I103" s="54">
        <f t="shared" si="10"/>
        <v>814560.86479852372</v>
      </c>
    </row>
    <row r="104" spans="2:9" ht="15" thickBot="1">
      <c r="B104" s="53"/>
      <c r="C104" s="27">
        <v>136.488</v>
      </c>
      <c r="D104" s="27">
        <v>8.9999999999999993E-3</v>
      </c>
      <c r="E104" s="33">
        <f t="shared" si="6"/>
        <v>2124</v>
      </c>
      <c r="F104" s="29">
        <f t="shared" si="7"/>
        <v>0.36494814645449375</v>
      </c>
      <c r="G104" s="30">
        <f t="shared" si="9"/>
        <v>94</v>
      </c>
      <c r="H104" s="36">
        <f t="shared" si="8"/>
        <v>49.811042613280939</v>
      </c>
      <c r="I104" s="54">
        <f t="shared" si="10"/>
        <v>781025.54066557426</v>
      </c>
    </row>
    <row r="105" spans="2:9" ht="15" thickBot="1">
      <c r="B105" s="53"/>
      <c r="C105" s="27">
        <v>148.322</v>
      </c>
      <c r="D105" s="27">
        <v>8.0999999999999996E-3</v>
      </c>
      <c r="E105" s="33">
        <f t="shared" si="6"/>
        <v>2125</v>
      </c>
      <c r="F105" s="29">
        <f t="shared" si="7"/>
        <v>0.40039648912443754</v>
      </c>
      <c r="G105" s="30">
        <f t="shared" si="9"/>
        <v>95</v>
      </c>
      <c r="H105" s="36">
        <f t="shared" si="8"/>
        <v>59.387608059914825</v>
      </c>
      <c r="I105" s="54">
        <f t="shared" si="10"/>
        <v>742121.84417742048</v>
      </c>
    </row>
    <row r="106" spans="2:9" ht="15" thickBot="1">
      <c r="B106" s="53"/>
      <c r="C106" s="27">
        <v>160.96299999999999</v>
      </c>
      <c r="D106" s="27">
        <v>7.3000000000000001E-3</v>
      </c>
      <c r="E106" s="33">
        <f t="shared" ref="E106:E130" si="11">+$H$7+G106</f>
        <v>2126</v>
      </c>
      <c r="F106" s="29">
        <f t="shared" si="7"/>
        <v>0.43509103235748436</v>
      </c>
      <c r="G106" s="30">
        <f t="shared" si="9"/>
        <v>96</v>
      </c>
      <c r="H106" s="36">
        <f t="shared" si="8"/>
        <v>70.033557841357748</v>
      </c>
      <c r="I106" s="54">
        <f t="shared" si="10"/>
        <v>698049.00296271069</v>
      </c>
    </row>
    <row r="107" spans="2:9" ht="15" thickBot="1">
      <c r="B107" s="53"/>
      <c r="C107" s="27">
        <v>174.49</v>
      </c>
      <c r="D107" s="27">
        <v>6.4000000000000003E-3</v>
      </c>
      <c r="E107" s="33">
        <f t="shared" si="11"/>
        <v>2127</v>
      </c>
      <c r="F107" s="29">
        <f t="shared" si="7"/>
        <v>0.47902619318875111</v>
      </c>
      <c r="G107" s="30">
        <f t="shared" si="9"/>
        <v>97</v>
      </c>
      <c r="H107" s="36">
        <f t="shared" si="8"/>
        <v>83.585280449505191</v>
      </c>
      <c r="I107" s="54">
        <f t="shared" si="10"/>
        <v>649162.14773761958</v>
      </c>
    </row>
    <row r="108" spans="2:9" ht="15" thickBot="1">
      <c r="B108" s="53"/>
      <c r="C108" s="27">
        <v>188.99700000000001</v>
      </c>
      <c r="D108" s="27">
        <v>5.5999999999999999E-3</v>
      </c>
      <c r="E108" s="33">
        <f t="shared" si="11"/>
        <v>2128</v>
      </c>
      <c r="F108" s="29">
        <f t="shared" si="7"/>
        <v>0.52225463684095164</v>
      </c>
      <c r="G108" s="30">
        <f t="shared" si="9"/>
        <v>98</v>
      </c>
      <c r="H108" s="36">
        <f t="shared" si="8"/>
        <v>98.704559599029338</v>
      </c>
      <c r="I108" s="54">
        <f t="shared" si="10"/>
        <v>594901.74756176758</v>
      </c>
    </row>
    <row r="109" spans="2:9" ht="15" thickBot="1">
      <c r="B109" s="53"/>
      <c r="C109" s="27">
        <v>204.589</v>
      </c>
      <c r="D109" s="27">
        <v>5.1000000000000004E-3</v>
      </c>
      <c r="E109" s="33">
        <f t="shared" si="11"/>
        <v>2129</v>
      </c>
      <c r="F109" s="29">
        <f t="shared" si="7"/>
        <v>0.5506257060623162</v>
      </c>
      <c r="G109" s="30">
        <f t="shared" si="9"/>
        <v>99</v>
      </c>
      <c r="H109" s="36">
        <f t="shared" si="8"/>
        <v>112.65196257758321</v>
      </c>
      <c r="I109" s="54">
        <f t="shared" si="10"/>
        <v>536182.2325639904</v>
      </c>
    </row>
    <row r="110" spans="2:9" ht="15" thickBot="1">
      <c r="B110" s="53"/>
      <c r="C110" s="27">
        <v>221.386</v>
      </c>
      <c r="D110" s="27">
        <v>4.5999999999999999E-3</v>
      </c>
      <c r="E110" s="33">
        <f t="shared" si="11"/>
        <v>2130</v>
      </c>
      <c r="F110" s="29">
        <f t="shared" si="7"/>
        <v>0.58111883950990184</v>
      </c>
      <c r="G110" s="30">
        <f t="shared" si="9"/>
        <v>100</v>
      </c>
      <c r="H110" s="36">
        <f t="shared" si="8"/>
        <v>128.65157540373912</v>
      </c>
      <c r="I110" s="54">
        <f t="shared" si="10"/>
        <v>475780.25176642672</v>
      </c>
    </row>
    <row r="111" spans="2:9" ht="15" thickBot="1">
      <c r="B111" s="53"/>
      <c r="C111" s="27">
        <v>239.52600000000001</v>
      </c>
      <c r="D111" s="27">
        <v>4.1000000000000003E-3</v>
      </c>
      <c r="E111" s="33">
        <f t="shared" si="11"/>
        <v>2131</v>
      </c>
      <c r="F111" s="29">
        <f t="shared" si="7"/>
        <v>0.61391426139948801</v>
      </c>
      <c r="G111" s="30">
        <f t="shared" si="9"/>
        <v>101</v>
      </c>
      <c r="H111" s="36">
        <f t="shared" si="8"/>
        <v>147.04842737597377</v>
      </c>
      <c r="I111" s="54">
        <f t="shared" si="10"/>
        <v>414570.37283068825</v>
      </c>
    </row>
    <row r="112" spans="2:9" ht="15" thickBot="1">
      <c r="B112" s="53"/>
      <c r="C112" s="27">
        <v>259.17</v>
      </c>
      <c r="D112" s="27">
        <v>3.5999999999999999E-3</v>
      </c>
      <c r="E112" s="33">
        <f t="shared" si="11"/>
        <v>2132</v>
      </c>
      <c r="F112" s="29">
        <f t="shared" si="7"/>
        <v>0.64920937668514744</v>
      </c>
      <c r="G112" s="30">
        <f t="shared" si="9"/>
        <v>102</v>
      </c>
      <c r="H112" s="36">
        <f t="shared" si="8"/>
        <v>168.25559415548966</v>
      </c>
      <c r="I112" s="54">
        <f t="shared" si="10"/>
        <v>353608.4514692644</v>
      </c>
    </row>
    <row r="113" spans="2:9" ht="15" thickBot="1">
      <c r="B113" s="53"/>
      <c r="C113" s="27">
        <v>280.49900000000002</v>
      </c>
      <c r="D113" s="27">
        <v>3.0999999999999999E-3</v>
      </c>
      <c r="E113" s="33">
        <f t="shared" si="11"/>
        <v>2133</v>
      </c>
      <c r="F113" s="29">
        <f t="shared" si="7"/>
        <v>0.687220553299425</v>
      </c>
      <c r="G113" s="30">
        <f t="shared" si="9"/>
        <v>103</v>
      </c>
      <c r="H113" s="36">
        <f t="shared" si="8"/>
        <v>192.76467797993544</v>
      </c>
      <c r="I113" s="54">
        <f t="shared" si="10"/>
        <v>294111.85136890068</v>
      </c>
    </row>
    <row r="114" spans="2:9" ht="15" thickBot="1">
      <c r="B114" s="53"/>
      <c r="C114" s="27">
        <v>303.72800000000001</v>
      </c>
      <c r="D114" s="27">
        <v>2.5999999999999999E-3</v>
      </c>
      <c r="E114" s="33">
        <f t="shared" si="11"/>
        <v>2134</v>
      </c>
      <c r="F114" s="29">
        <f t="shared" si="7"/>
        <v>0.72818510354032062</v>
      </c>
      <c r="G114" s="30">
        <f t="shared" si="9"/>
        <v>104</v>
      </c>
      <c r="H114" s="36">
        <f t="shared" si="8"/>
        <v>221.17020512809449</v>
      </c>
      <c r="I114" s="54">
        <f t="shared" si="10"/>
        <v>237417.47504969189</v>
      </c>
    </row>
    <row r="115" spans="2:9" ht="15" thickBot="1">
      <c r="B115" s="53"/>
      <c r="C115" s="27">
        <v>329.10300000000001</v>
      </c>
      <c r="D115" s="27">
        <v>2.0999999999999999E-3</v>
      </c>
      <c r="E115" s="33">
        <f t="shared" si="11"/>
        <v>2135</v>
      </c>
      <c r="F115" s="29">
        <f t="shared" si="7"/>
        <v>0.77236348830060497</v>
      </c>
      <c r="G115" s="30">
        <f t="shared" si="9"/>
        <v>105</v>
      </c>
      <c r="H115" s="36">
        <f t="shared" si="8"/>
        <v>254.18714109019402</v>
      </c>
      <c r="I115" s="54">
        <f t="shared" si="10"/>
        <v>184907.80339195728</v>
      </c>
    </row>
    <row r="116" spans="2:9" ht="15" thickBot="1">
      <c r="B116" s="53"/>
      <c r="C116" s="27">
        <v>356.91199999999998</v>
      </c>
      <c r="D116" s="27">
        <v>1.6000000000000001E-3</v>
      </c>
      <c r="E116" s="33">
        <f t="shared" si="11"/>
        <v>2136</v>
      </c>
      <c r="F116" s="29">
        <f t="shared" si="7"/>
        <v>0.82004177081741436</v>
      </c>
      <c r="G116" s="30">
        <f t="shared" si="9"/>
        <v>106</v>
      </c>
      <c r="H116" s="36">
        <f t="shared" si="8"/>
        <v>292.68274850598499</v>
      </c>
      <c r="I116" s="54">
        <f t="shared" si="10"/>
        <v>137906.61748248799</v>
      </c>
    </row>
    <row r="117" spans="2:9" ht="15" thickBot="1">
      <c r="B117" s="53"/>
      <c r="C117" s="27">
        <v>387.48700000000002</v>
      </c>
      <c r="D117" s="27">
        <v>1.1000000000000001E-3</v>
      </c>
      <c r="E117" s="33">
        <f t="shared" si="11"/>
        <v>2137</v>
      </c>
      <c r="F117" s="29">
        <f t="shared" si="7"/>
        <v>0.87153434999715784</v>
      </c>
      <c r="G117" s="30">
        <f t="shared" si="9"/>
        <v>107</v>
      </c>
      <c r="H117" s="36">
        <f t="shared" si="8"/>
        <v>337.70823067734869</v>
      </c>
      <c r="I117" s="54">
        <f t="shared" si="10"/>
        <v>97543.729640549878</v>
      </c>
    </row>
    <row r="118" spans="2:9" ht="15" thickBot="1">
      <c r="B118" s="53"/>
      <c r="C118" s="27">
        <v>421.21600000000001</v>
      </c>
      <c r="D118" s="27">
        <v>5.9999999999999995E-4</v>
      </c>
      <c r="E118" s="33">
        <f t="shared" si="11"/>
        <v>2138</v>
      </c>
      <c r="F118" s="29">
        <f t="shared" si="7"/>
        <v>0.92718700719718961</v>
      </c>
      <c r="G118" s="30">
        <f t="shared" si="9"/>
        <v>108</v>
      </c>
      <c r="H118" s="36">
        <f t="shared" si="8"/>
        <v>390.54600242357145</v>
      </c>
      <c r="I118" s="54">
        <f t="shared" si="10"/>
        <v>64602.409289970128</v>
      </c>
    </row>
    <row r="119" spans="2:9" ht="15" thickBot="1">
      <c r="B119" s="53"/>
      <c r="C119" s="27">
        <v>458.54300000000001</v>
      </c>
      <c r="D119" s="27">
        <v>1E-4</v>
      </c>
      <c r="E119" s="33">
        <f t="shared" si="11"/>
        <v>2139</v>
      </c>
      <c r="F119" s="29">
        <f t="shared" si="7"/>
        <v>0.98738030468402194</v>
      </c>
      <c r="G119" s="30">
        <f t="shared" si="9"/>
        <v>109</v>
      </c>
      <c r="H119" s="36">
        <f t="shared" si="8"/>
        <v>452.75632705072547</v>
      </c>
      <c r="I119" s="54">
        <f t="shared" si="10"/>
        <v>39372.196594840905</v>
      </c>
    </row>
    <row r="120" spans="2:9" ht="15" thickBot="1">
      <c r="B120" s="53"/>
      <c r="C120" s="27">
        <v>499.97</v>
      </c>
      <c r="D120" s="27">
        <v>0</v>
      </c>
      <c r="E120" s="33">
        <f t="shared" si="11"/>
        <v>2140</v>
      </c>
      <c r="F120" s="29">
        <f t="shared" si="7"/>
        <v>1</v>
      </c>
      <c r="G120" s="30">
        <f t="shared" si="9"/>
        <v>110</v>
      </c>
      <c r="H120" s="36">
        <f t="shared" si="8"/>
        <v>499.97</v>
      </c>
      <c r="I120" s="54">
        <f t="shared" si="10"/>
        <v>21546.185476641655</v>
      </c>
    </row>
    <row r="121" spans="2:9" ht="15" thickBot="1">
      <c r="B121" s="53"/>
      <c r="C121" s="27">
        <v>546.04999999999995</v>
      </c>
      <c r="D121" s="27">
        <v>0</v>
      </c>
      <c r="E121" s="33">
        <f t="shared" si="11"/>
        <v>2141</v>
      </c>
      <c r="F121" s="29">
        <f t="shared" si="7"/>
        <v>1</v>
      </c>
      <c r="G121" s="30">
        <f t="shared" si="9"/>
        <v>111</v>
      </c>
      <c r="H121" s="36">
        <f t="shared" si="8"/>
        <v>546.04999999999995</v>
      </c>
      <c r="I121" s="54">
        <f t="shared" si="10"/>
        <v>10773.739123885125</v>
      </c>
    </row>
    <row r="122" spans="2:9" ht="15" thickBot="1">
      <c r="B122" s="53"/>
      <c r="C122" s="27">
        <v>597.34199999999998</v>
      </c>
      <c r="D122" s="27">
        <v>0</v>
      </c>
      <c r="E122" s="33">
        <f t="shared" si="11"/>
        <v>2142</v>
      </c>
      <c r="F122" s="29">
        <f t="shared" si="7"/>
        <v>1</v>
      </c>
      <c r="G122" s="30">
        <f t="shared" si="9"/>
        <v>112</v>
      </c>
      <c r="H122" s="36">
        <f t="shared" si="8"/>
        <v>597.34199999999998</v>
      </c>
      <c r="I122" s="54">
        <f t="shared" si="10"/>
        <v>4890.7388752876532</v>
      </c>
    </row>
    <row r="123" spans="2:9" ht="15" thickBot="1">
      <c r="B123" s="53"/>
      <c r="C123" s="27">
        <v>654.33100000000002</v>
      </c>
      <c r="D123" s="27">
        <v>0</v>
      </c>
      <c r="E123" s="33">
        <f t="shared" si="11"/>
        <v>2143</v>
      </c>
      <c r="F123" s="29">
        <f t="shared" si="7"/>
        <v>1</v>
      </c>
      <c r="G123" s="30">
        <f t="shared" si="9"/>
        <v>113</v>
      </c>
      <c r="H123" s="36">
        <f t="shared" si="8"/>
        <v>654.33100000000002</v>
      </c>
      <c r="I123" s="54">
        <f t="shared" si="10"/>
        <v>1969.2951340455757</v>
      </c>
    </row>
    <row r="124" spans="2:9" ht="15" thickBot="1">
      <c r="B124" s="53"/>
      <c r="C124" s="27">
        <v>717.20699999999999</v>
      </c>
      <c r="D124" s="27">
        <v>0</v>
      </c>
      <c r="E124" s="33">
        <f t="shared" si="11"/>
        <v>2144</v>
      </c>
      <c r="F124" s="29">
        <f t="shared" si="7"/>
        <v>1</v>
      </c>
      <c r="G124" s="30">
        <f t="shared" si="9"/>
        <v>114</v>
      </c>
      <c r="H124" s="36">
        <f t="shared" si="8"/>
        <v>717.20699999999999</v>
      </c>
      <c r="I124" s="54">
        <f t="shared" si="10"/>
        <v>680.72427969040007</v>
      </c>
    </row>
    <row r="125" spans="2:9" ht="15" thickBot="1">
      <c r="B125" s="55"/>
      <c r="C125" s="27">
        <v>785.40200000000004</v>
      </c>
      <c r="D125" s="27">
        <v>0</v>
      </c>
      <c r="E125" s="38">
        <f t="shared" si="11"/>
        <v>2145</v>
      </c>
      <c r="F125" s="29">
        <f t="shared" si="7"/>
        <v>1</v>
      </c>
      <c r="G125" s="30">
        <f t="shared" si="9"/>
        <v>115</v>
      </c>
      <c r="H125" s="41">
        <f t="shared" si="8"/>
        <v>785.40200000000004</v>
      </c>
      <c r="I125" s="56">
        <f t="shared" si="10"/>
        <v>192.50406122648727</v>
      </c>
    </row>
    <row r="126" spans="2:9" ht="15" thickBot="1">
      <c r="B126" s="55"/>
      <c r="C126" s="27">
        <v>856.58500000000004</v>
      </c>
      <c r="D126" s="27">
        <v>0</v>
      </c>
      <c r="E126" s="38">
        <f t="shared" si="11"/>
        <v>2146</v>
      </c>
      <c r="F126" s="29">
        <f t="shared" si="7"/>
        <v>1</v>
      </c>
      <c r="G126" s="30">
        <f t="shared" si="9"/>
        <v>116</v>
      </c>
      <c r="H126" s="41">
        <f t="shared" si="8"/>
        <v>856.58500000000004</v>
      </c>
      <c r="I126" s="56">
        <f t="shared" si="10"/>
        <v>41.310986531081703</v>
      </c>
    </row>
    <row r="127" spans="2:9" ht="15" thickBot="1">
      <c r="B127" s="55"/>
      <c r="C127" s="27">
        <v>924.67899999999997</v>
      </c>
      <c r="D127" s="27">
        <v>0</v>
      </c>
      <c r="E127" s="38">
        <f t="shared" si="11"/>
        <v>2147</v>
      </c>
      <c r="F127" s="29">
        <f t="shared" si="7"/>
        <v>1</v>
      </c>
      <c r="G127" s="30">
        <f t="shared" si="9"/>
        <v>117</v>
      </c>
      <c r="H127" s="41">
        <f t="shared" si="8"/>
        <v>924.67899999999997</v>
      </c>
      <c r="I127" s="56">
        <f t="shared" si="10"/>
        <v>5.9246151333550809</v>
      </c>
    </row>
    <row r="128" spans="2:9" ht="15" thickBot="1">
      <c r="B128" s="55"/>
      <c r="C128" s="27">
        <v>1000</v>
      </c>
      <c r="D128" s="27">
        <v>0</v>
      </c>
      <c r="E128" s="38">
        <f t="shared" si="11"/>
        <v>2148</v>
      </c>
      <c r="F128" s="29">
        <f t="shared" si="7"/>
        <v>1</v>
      </c>
      <c r="G128" s="30">
        <f t="shared" si="9"/>
        <v>118</v>
      </c>
      <c r="H128" s="41">
        <f t="shared" si="8"/>
        <v>1000</v>
      </c>
      <c r="I128" s="56">
        <f t="shared" si="10"/>
        <v>0.44624793645943789</v>
      </c>
    </row>
    <row r="129" spans="2:9" ht="15" thickBot="1">
      <c r="B129" s="55"/>
      <c r="C129" s="27">
        <v>1000</v>
      </c>
      <c r="D129" s="27">
        <v>0</v>
      </c>
      <c r="E129" s="38">
        <f t="shared" si="11"/>
        <v>2149</v>
      </c>
      <c r="F129" s="29">
        <f t="shared" si="7"/>
        <v>1</v>
      </c>
      <c r="G129" s="30">
        <f t="shared" si="9"/>
        <v>119</v>
      </c>
      <c r="H129" s="41">
        <f t="shared" si="8"/>
        <v>1000</v>
      </c>
      <c r="I129" s="56">
        <f t="shared" si="10"/>
        <v>0</v>
      </c>
    </row>
    <row r="130" spans="2:9" ht="15" thickBot="1">
      <c r="B130" s="55"/>
      <c r="C130" s="27">
        <v>1000</v>
      </c>
      <c r="D130" s="27">
        <v>0</v>
      </c>
      <c r="E130" s="38">
        <f t="shared" si="11"/>
        <v>2150</v>
      </c>
      <c r="F130" s="29">
        <f t="shared" si="7"/>
        <v>1</v>
      </c>
      <c r="G130" s="30">
        <f t="shared" si="9"/>
        <v>120</v>
      </c>
      <c r="H130" s="41">
        <f t="shared" si="8"/>
        <v>1000</v>
      </c>
      <c r="I130" s="56">
        <f t="shared" si="10"/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2051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28575</xdr:rowOff>
              </from>
              <to>
                <xdr:col>6</xdr:col>
                <xdr:colOff>9525</xdr:colOff>
                <xdr:row>7</xdr:row>
                <xdr:rowOff>38100</xdr:rowOff>
              </to>
            </anchor>
          </objectPr>
        </oleObject>
      </mc:Choice>
      <mc:Fallback>
        <oleObject progId="Equation.DSMT4"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workbookViewId="0">
      <selection activeCell="K24" sqref="K24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4" width="12.75" style="6" customWidth="1"/>
    <col min="5" max="5" width="12.75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6"/>
    </row>
    <row r="2" spans="2:9" ht="18">
      <c r="C2" s="4" t="s">
        <v>25</v>
      </c>
    </row>
    <row r="3" spans="2:9" ht="19.5">
      <c r="C3" s="4"/>
      <c r="F3" s="5" t="s">
        <v>18</v>
      </c>
    </row>
    <row r="4" spans="2:9" ht="18">
      <c r="C4" s="4" t="s">
        <v>21</v>
      </c>
      <c r="F4" s="6">
        <f>+H7-2012</f>
        <v>28</v>
      </c>
    </row>
    <row r="5" spans="2:9" ht="15" thickBot="1"/>
    <row r="6" spans="2:9" ht="18.75">
      <c r="B6" s="8" t="s">
        <v>2</v>
      </c>
      <c r="C6" s="8" t="s">
        <v>22</v>
      </c>
      <c r="D6" s="8" t="s">
        <v>4</v>
      </c>
      <c r="E6" s="8" t="s">
        <v>15</v>
      </c>
      <c r="F6" s="9" t="s">
        <v>13</v>
      </c>
      <c r="G6" s="10"/>
      <c r="H6" s="11" t="s">
        <v>17</v>
      </c>
      <c r="I6" s="12"/>
    </row>
    <row r="7" spans="2:9" ht="25.9" customHeight="1">
      <c r="B7" s="13" t="s">
        <v>26</v>
      </c>
      <c r="C7" s="13" t="s">
        <v>3</v>
      </c>
      <c r="D7" s="13" t="s">
        <v>7</v>
      </c>
      <c r="E7" s="13" t="s">
        <v>16</v>
      </c>
      <c r="F7" s="14"/>
      <c r="G7" s="15"/>
      <c r="H7" s="16">
        <v>2040</v>
      </c>
      <c r="I7" s="17"/>
    </row>
    <row r="8" spans="2:9" ht="18.75">
      <c r="B8" s="18"/>
      <c r="C8" s="19" t="s">
        <v>0</v>
      </c>
      <c r="D8" s="19" t="s">
        <v>23</v>
      </c>
      <c r="E8" s="18" t="s">
        <v>14</v>
      </c>
      <c r="F8" s="20"/>
      <c r="G8" s="21" t="s">
        <v>10</v>
      </c>
      <c r="H8" s="22" t="s">
        <v>9</v>
      </c>
      <c r="I8" s="23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4"/>
      <c r="H9" s="25" t="s">
        <v>11</v>
      </c>
      <c r="I9" s="26"/>
    </row>
    <row r="10" spans="2:9" ht="15" thickBot="1">
      <c r="B10" s="51">
        <v>2012</v>
      </c>
      <c r="C10" s="27">
        <v>2.1930000000000001</v>
      </c>
      <c r="D10" s="27">
        <v>3.5000000000000003E-2</v>
      </c>
      <c r="E10" s="28">
        <f>+$H$7-G10</f>
        <v>2040</v>
      </c>
      <c r="F10" s="29">
        <f>+EXP(-D10*$F$4)</f>
        <v>0.37531109885139952</v>
      </c>
      <c r="G10" s="30">
        <v>0</v>
      </c>
      <c r="H10" s="31">
        <f t="shared" ref="H10:H41" si="0">+C10*F10</f>
        <v>0.82305723978111911</v>
      </c>
      <c r="I10" s="32">
        <v>1000000</v>
      </c>
    </row>
    <row r="11" spans="2:9" ht="15" thickBot="1">
      <c r="B11" s="53"/>
      <c r="C11" s="27">
        <v>0.13900000000000001</v>
      </c>
      <c r="D11" s="27">
        <v>3.5000000000000003E-2</v>
      </c>
      <c r="E11" s="33">
        <f t="shared" ref="E11:E74" si="1">+$H$7-G11</f>
        <v>2039</v>
      </c>
      <c r="F11" s="34">
        <f t="shared" ref="F11:F74" si="2">+EXP(-D11*$F$4)</f>
        <v>0.37531109885139952</v>
      </c>
      <c r="G11" s="35">
        <v>1</v>
      </c>
      <c r="H11" s="36">
        <f t="shared" si="0"/>
        <v>5.2168242740344539E-2</v>
      </c>
      <c r="I11" s="37">
        <f>+I10*(1-H10/1000)</f>
        <v>999176.94276021887</v>
      </c>
    </row>
    <row r="12" spans="2:9" ht="15" thickBot="1">
      <c r="B12" s="53"/>
      <c r="C12" s="27">
        <v>0.12</v>
      </c>
      <c r="D12" s="27">
        <v>3.5000000000000003E-2</v>
      </c>
      <c r="E12" s="33">
        <f t="shared" si="1"/>
        <v>2038</v>
      </c>
      <c r="F12" s="34">
        <f t="shared" si="2"/>
        <v>0.37531109885139952</v>
      </c>
      <c r="G12" s="35">
        <v>2</v>
      </c>
      <c r="H12" s="36">
        <f t="shared" si="0"/>
        <v>4.5037331862167941E-2</v>
      </c>
      <c r="I12" s="37">
        <f t="shared" ref="I12:I75" si="3">+I11*(1-H11/1000)</f>
        <v>999124.81745492842</v>
      </c>
    </row>
    <row r="13" spans="2:9" ht="15" thickBot="1">
      <c r="B13" s="53"/>
      <c r="C13" s="27">
        <v>0.10299999999999999</v>
      </c>
      <c r="D13" s="27">
        <v>3.5000000000000003E-2</v>
      </c>
      <c r="E13" s="33">
        <f t="shared" si="1"/>
        <v>2037</v>
      </c>
      <c r="F13" s="34">
        <f t="shared" si="2"/>
        <v>0.37531109885139952</v>
      </c>
      <c r="G13" s="35">
        <v>3</v>
      </c>
      <c r="H13" s="36">
        <f t="shared" si="0"/>
        <v>3.8657043181694148E-2</v>
      </c>
      <c r="I13" s="37">
        <f t="shared" si="3"/>
        <v>999079.81953895302</v>
      </c>
    </row>
    <row r="14" spans="2:9" ht="15" thickBot="1">
      <c r="B14" s="53"/>
      <c r="C14" s="27">
        <v>8.7999999999999995E-2</v>
      </c>
      <c r="D14" s="27">
        <v>3.5000000000000003E-2</v>
      </c>
      <c r="E14" s="33">
        <f t="shared" si="1"/>
        <v>2036</v>
      </c>
      <c r="F14" s="34">
        <f t="shared" si="2"/>
        <v>0.37531109885139952</v>
      </c>
      <c r="G14" s="35">
        <v>4</v>
      </c>
      <c r="H14" s="36">
        <f t="shared" si="0"/>
        <v>3.3027376698923153E-2</v>
      </c>
      <c r="I14" s="37">
        <f t="shared" si="3"/>
        <v>999041.19806722715</v>
      </c>
    </row>
    <row r="15" spans="2:9" ht="15" thickBot="1">
      <c r="B15" s="53"/>
      <c r="C15" s="27">
        <v>7.5999999999999998E-2</v>
      </c>
      <c r="D15" s="27">
        <v>3.5000000000000003E-2</v>
      </c>
      <c r="E15" s="33">
        <f t="shared" si="1"/>
        <v>2035</v>
      </c>
      <c r="F15" s="34">
        <f t="shared" si="2"/>
        <v>0.37531109885139952</v>
      </c>
      <c r="G15" s="35">
        <v>5</v>
      </c>
      <c r="H15" s="36">
        <f t="shared" si="0"/>
        <v>2.8523643512706361E-2</v>
      </c>
      <c r="I15" s="37">
        <f t="shared" si="3"/>
        <v>999008.20235724084</v>
      </c>
    </row>
    <row r="16" spans="2:9" ht="15" thickBot="1">
      <c r="B16" s="53"/>
      <c r="C16" s="27">
        <v>6.7000000000000004E-2</v>
      </c>
      <c r="D16" s="27">
        <v>3.5000000000000003E-2</v>
      </c>
      <c r="E16" s="33">
        <f t="shared" si="1"/>
        <v>2034</v>
      </c>
      <c r="F16" s="34">
        <f t="shared" si="2"/>
        <v>0.37531109885139952</v>
      </c>
      <c r="G16" s="35">
        <v>6</v>
      </c>
      <c r="H16" s="36">
        <f t="shared" si="0"/>
        <v>2.514584362304377E-2</v>
      </c>
      <c r="I16" s="37">
        <f t="shared" si="3"/>
        <v>998979.70700341056</v>
      </c>
    </row>
    <row r="17" spans="2:9" ht="15" thickBot="1">
      <c r="B17" s="53"/>
      <c r="C17" s="27">
        <v>6.2E-2</v>
      </c>
      <c r="D17" s="27">
        <v>3.5000000000000003E-2</v>
      </c>
      <c r="E17" s="33">
        <f t="shared" si="1"/>
        <v>2033</v>
      </c>
      <c r="F17" s="34">
        <f t="shared" si="2"/>
        <v>0.37531109885139952</v>
      </c>
      <c r="G17" s="35">
        <v>7</v>
      </c>
      <c r="H17" s="36">
        <f t="shared" si="0"/>
        <v>2.3269288128786769E-2</v>
      </c>
      <c r="I17" s="37">
        <f t="shared" si="3"/>
        <v>998954.58681591565</v>
      </c>
    </row>
    <row r="18" spans="2:9" ht="15" thickBot="1">
      <c r="B18" s="53"/>
      <c r="C18" s="27">
        <v>5.8999999999999997E-2</v>
      </c>
      <c r="D18" s="27">
        <v>3.5000000000000003E-2</v>
      </c>
      <c r="E18" s="33">
        <f t="shared" si="1"/>
        <v>2032</v>
      </c>
      <c r="F18" s="34">
        <f t="shared" si="2"/>
        <v>0.37531109885139952</v>
      </c>
      <c r="G18" s="35">
        <v>8</v>
      </c>
      <c r="H18" s="36">
        <f t="shared" si="0"/>
        <v>2.2143354832232572E-2</v>
      </c>
      <c r="I18" s="37">
        <f t="shared" si="3"/>
        <v>998931.34185380745</v>
      </c>
    </row>
    <row r="19" spans="2:9" ht="15" thickBot="1">
      <c r="B19" s="53"/>
      <c r="C19" s="27">
        <v>5.8999999999999997E-2</v>
      </c>
      <c r="D19" s="27">
        <v>3.5000000000000003E-2</v>
      </c>
      <c r="E19" s="33">
        <f t="shared" si="1"/>
        <v>2031</v>
      </c>
      <c r="F19" s="34">
        <f t="shared" si="2"/>
        <v>0.37531109885139952</v>
      </c>
      <c r="G19" s="35">
        <v>9</v>
      </c>
      <c r="H19" s="36">
        <f t="shared" si="0"/>
        <v>2.2143354832232572E-2</v>
      </c>
      <c r="I19" s="37">
        <f t="shared" si="3"/>
        <v>998909.22216265183</v>
      </c>
    </row>
    <row r="20" spans="2:9" ht="15" thickBot="1">
      <c r="B20" s="53"/>
      <c r="C20" s="27">
        <v>6.2E-2</v>
      </c>
      <c r="D20" s="27">
        <v>3.5000000000000003E-2</v>
      </c>
      <c r="E20" s="33">
        <f t="shared" si="1"/>
        <v>2030</v>
      </c>
      <c r="F20" s="34">
        <f t="shared" si="2"/>
        <v>0.37531109885139952</v>
      </c>
      <c r="G20" s="35">
        <v>10</v>
      </c>
      <c r="H20" s="36">
        <f t="shared" si="0"/>
        <v>2.3269288128786769E-2</v>
      </c>
      <c r="I20" s="37">
        <f t="shared" si="3"/>
        <v>998887.10296130029</v>
      </c>
    </row>
    <row r="21" spans="2:9" ht="15" thickBot="1">
      <c r="B21" s="53"/>
      <c r="C21" s="27">
        <v>6.8000000000000005E-2</v>
      </c>
      <c r="D21" s="27">
        <v>3.5000000000000003E-2</v>
      </c>
      <c r="E21" s="33">
        <f t="shared" si="1"/>
        <v>2029</v>
      </c>
      <c r="F21" s="34">
        <f t="shared" si="2"/>
        <v>0.37531109885139952</v>
      </c>
      <c r="G21" s="35">
        <v>11</v>
      </c>
      <c r="H21" s="36">
        <f t="shared" si="0"/>
        <v>2.5521154721895169E-2</v>
      </c>
      <c r="I21" s="37">
        <f t="shared" si="3"/>
        <v>998863.85956949333</v>
      </c>
    </row>
    <row r="22" spans="2:9" ht="15" thickBot="1">
      <c r="B22" s="53"/>
      <c r="C22" s="27">
        <v>7.6999999999999999E-2</v>
      </c>
      <c r="D22" s="27">
        <v>3.5000000000000003E-2</v>
      </c>
      <c r="E22" s="33">
        <f t="shared" si="1"/>
        <v>2028</v>
      </c>
      <c r="F22" s="34">
        <f t="shared" si="2"/>
        <v>0.37531109885139952</v>
      </c>
      <c r="G22" s="35">
        <v>12</v>
      </c>
      <c r="H22" s="36">
        <f t="shared" si="0"/>
        <v>2.8898954611557764E-2</v>
      </c>
      <c r="I22" s="37">
        <f t="shared" si="3"/>
        <v>998838.36741038715</v>
      </c>
    </row>
    <row r="23" spans="2:9" ht="15" thickBot="1">
      <c r="B23" s="53"/>
      <c r="C23" s="27">
        <v>9.0999999999999998E-2</v>
      </c>
      <c r="D23" s="27">
        <v>3.5000000000000003E-2</v>
      </c>
      <c r="E23" s="33">
        <f t="shared" si="1"/>
        <v>2027</v>
      </c>
      <c r="F23" s="34">
        <f t="shared" si="2"/>
        <v>0.37531109885139952</v>
      </c>
      <c r="G23" s="35">
        <v>13</v>
      </c>
      <c r="H23" s="36">
        <f t="shared" si="0"/>
        <v>3.4153309995477353E-2</v>
      </c>
      <c r="I23" s="37">
        <f t="shared" si="3"/>
        <v>998809.50202574302</v>
      </c>
    </row>
    <row r="24" spans="2:9" ht="15" thickBot="1">
      <c r="B24" s="53"/>
      <c r="C24" s="27">
        <v>0.108</v>
      </c>
      <c r="D24" s="27">
        <v>3.5000000000000003E-2</v>
      </c>
      <c r="E24" s="33">
        <f t="shared" si="1"/>
        <v>2026</v>
      </c>
      <c r="F24" s="34">
        <f t="shared" si="2"/>
        <v>0.37531109885139952</v>
      </c>
      <c r="G24" s="35">
        <v>14</v>
      </c>
      <c r="H24" s="36">
        <f t="shared" si="0"/>
        <v>4.0533598675951146E-2</v>
      </c>
      <c r="I24" s="37">
        <f t="shared" si="3"/>
        <v>998775.38937519398</v>
      </c>
    </row>
    <row r="25" spans="2:9" ht="15" thickBot="1">
      <c r="B25" s="53"/>
      <c r="C25" s="27">
        <v>0.128</v>
      </c>
      <c r="D25" s="27">
        <v>3.5000000000000003E-2</v>
      </c>
      <c r="E25" s="33">
        <f t="shared" si="1"/>
        <v>2025</v>
      </c>
      <c r="F25" s="34">
        <f t="shared" si="2"/>
        <v>0.37531109885139952</v>
      </c>
      <c r="G25" s="35">
        <v>15</v>
      </c>
      <c r="H25" s="36">
        <f t="shared" si="0"/>
        <v>4.803982065297914E-2</v>
      </c>
      <c r="I25" s="37">
        <f t="shared" si="3"/>
        <v>998734.90541439364</v>
      </c>
    </row>
    <row r="26" spans="2:9" ht="15" thickBot="1">
      <c r="B26" s="53"/>
      <c r="C26" s="27">
        <v>0.15</v>
      </c>
      <c r="D26" s="27">
        <v>3.5000000000000003E-2</v>
      </c>
      <c r="E26" s="33">
        <f t="shared" si="1"/>
        <v>2024</v>
      </c>
      <c r="F26" s="34">
        <f t="shared" si="2"/>
        <v>0.37531109885139952</v>
      </c>
      <c r="G26" s="35">
        <v>16</v>
      </c>
      <c r="H26" s="36">
        <f t="shared" si="0"/>
        <v>5.6296664827709925E-2</v>
      </c>
      <c r="I26" s="37">
        <f t="shared" si="3"/>
        <v>998686.92636865773</v>
      </c>
    </row>
    <row r="27" spans="2:9" ht="15" thickBot="1">
      <c r="B27" s="53"/>
      <c r="C27" s="27">
        <v>0.17499999999999999</v>
      </c>
      <c r="D27" s="27">
        <v>3.5000000000000003E-2</v>
      </c>
      <c r="E27" s="33">
        <f t="shared" si="1"/>
        <v>2023</v>
      </c>
      <c r="F27" s="34">
        <f t="shared" si="2"/>
        <v>0.37531109885139952</v>
      </c>
      <c r="G27" s="35">
        <v>17</v>
      </c>
      <c r="H27" s="36">
        <f t="shared" si="0"/>
        <v>6.5679442298994917E-2</v>
      </c>
      <c r="I27" s="37">
        <f t="shared" si="3"/>
        <v>998630.70362549613</v>
      </c>
    </row>
    <row r="28" spans="2:9" ht="15" thickBot="1">
      <c r="B28" s="53"/>
      <c r="C28" s="27">
        <v>0.2</v>
      </c>
      <c r="D28" s="27">
        <v>3.5000000000000003E-2</v>
      </c>
      <c r="E28" s="33">
        <f t="shared" si="1"/>
        <v>2022</v>
      </c>
      <c r="F28" s="34">
        <f t="shared" si="2"/>
        <v>0.37531109885139952</v>
      </c>
      <c r="G28" s="35">
        <v>18</v>
      </c>
      <c r="H28" s="36">
        <f t="shared" si="0"/>
        <v>7.5062219770279909E-2</v>
      </c>
      <c r="I28" s="37">
        <f t="shared" si="3"/>
        <v>998565.11411781935</v>
      </c>
    </row>
    <row r="29" spans="2:9" ht="15" thickBot="1">
      <c r="B29" s="53"/>
      <c r="C29" s="27">
        <v>0.223</v>
      </c>
      <c r="D29" s="27">
        <v>3.5000000000000003E-2</v>
      </c>
      <c r="E29" s="33">
        <f t="shared" si="1"/>
        <v>2021</v>
      </c>
      <c r="F29" s="34">
        <f t="shared" si="2"/>
        <v>0.37531109885139952</v>
      </c>
      <c r="G29" s="35">
        <v>19</v>
      </c>
      <c r="H29" s="36">
        <f t="shared" si="0"/>
        <v>8.3694375043862096E-2</v>
      </c>
      <c r="I29" s="37">
        <f t="shared" si="3"/>
        <v>998490.15960376849</v>
      </c>
    </row>
    <row r="30" spans="2:9" ht="15" thickBot="1">
      <c r="B30" s="53"/>
      <c r="C30" s="27">
        <v>0.24299999999999999</v>
      </c>
      <c r="D30" s="27">
        <v>3.5000000000000003E-2</v>
      </c>
      <c r="E30" s="33">
        <f t="shared" si="1"/>
        <v>2020</v>
      </c>
      <c r="F30" s="34">
        <f t="shared" si="2"/>
        <v>0.37531109885139952</v>
      </c>
      <c r="G30" s="35">
        <v>20</v>
      </c>
      <c r="H30" s="36">
        <f t="shared" si="0"/>
        <v>9.1200597020890076E-2</v>
      </c>
      <c r="I30" s="37">
        <f t="shared" si="3"/>
        <v>998406.59159387299</v>
      </c>
    </row>
    <row r="31" spans="2:9" ht="15" thickBot="1">
      <c r="B31" s="53"/>
      <c r="C31" s="27">
        <v>0.25800000000000001</v>
      </c>
      <c r="D31" s="27">
        <v>3.5000000000000003E-2</v>
      </c>
      <c r="E31" s="33">
        <f t="shared" si="1"/>
        <v>2019</v>
      </c>
      <c r="F31" s="34">
        <f t="shared" si="2"/>
        <v>0.37531109885139952</v>
      </c>
      <c r="G31" s="35">
        <v>21</v>
      </c>
      <c r="H31" s="36">
        <f t="shared" si="0"/>
        <v>9.6830263503661071E-2</v>
      </c>
      <c r="I31" s="37">
        <f t="shared" si="3"/>
        <v>998315.5363166501</v>
      </c>
    </row>
    <row r="32" spans="2:9" ht="15" thickBot="1">
      <c r="B32" s="53"/>
      <c r="C32" s="27">
        <v>0.27</v>
      </c>
      <c r="D32" s="27">
        <v>3.5000000000000003E-2</v>
      </c>
      <c r="E32" s="33">
        <f t="shared" si="1"/>
        <v>2018</v>
      </c>
      <c r="F32" s="34">
        <f t="shared" si="2"/>
        <v>0.37531109885139952</v>
      </c>
      <c r="G32" s="35">
        <v>22</v>
      </c>
      <c r="H32" s="36">
        <f t="shared" si="0"/>
        <v>0.10133399668987787</v>
      </c>
      <c r="I32" s="37">
        <f t="shared" si="3"/>
        <v>998218.86916020873</v>
      </c>
    </row>
    <row r="33" spans="2:9" ht="15" thickBot="1">
      <c r="B33" s="53"/>
      <c r="C33" s="27">
        <v>0.27800000000000002</v>
      </c>
      <c r="D33" s="27">
        <v>3.5000000000000003E-2</v>
      </c>
      <c r="E33" s="33">
        <f t="shared" si="1"/>
        <v>2017</v>
      </c>
      <c r="F33" s="34">
        <f t="shared" si="2"/>
        <v>0.37531109885139952</v>
      </c>
      <c r="G33" s="35">
        <v>23</v>
      </c>
      <c r="H33" s="36">
        <f t="shared" si="0"/>
        <v>0.10433648548068908</v>
      </c>
      <c r="I33" s="37">
        <f t="shared" si="3"/>
        <v>998117.71565262543</v>
      </c>
    </row>
    <row r="34" spans="2:9" ht="15" thickBot="1">
      <c r="B34" s="53"/>
      <c r="C34" s="27">
        <v>0.28399999999999997</v>
      </c>
      <c r="D34" s="27">
        <v>3.5000000000000003E-2</v>
      </c>
      <c r="E34" s="33">
        <f t="shared" si="1"/>
        <v>2016</v>
      </c>
      <c r="F34" s="34">
        <f t="shared" si="2"/>
        <v>0.37531109885139952</v>
      </c>
      <c r="G34" s="35">
        <v>24</v>
      </c>
      <c r="H34" s="36">
        <f t="shared" si="0"/>
        <v>0.10658835207379745</v>
      </c>
      <c r="I34" s="37">
        <f t="shared" si="3"/>
        <v>998013.57555807824</v>
      </c>
    </row>
    <row r="35" spans="2:9" ht="15" thickBot="1">
      <c r="B35" s="53"/>
      <c r="C35" s="27">
        <v>0.28999999999999998</v>
      </c>
      <c r="D35" s="27">
        <v>3.5000000000000003E-2</v>
      </c>
      <c r="E35" s="33">
        <f t="shared" si="1"/>
        <v>2015</v>
      </c>
      <c r="F35" s="34">
        <f t="shared" si="2"/>
        <v>0.37531109885139952</v>
      </c>
      <c r="G35" s="35">
        <v>25</v>
      </c>
      <c r="H35" s="36">
        <f t="shared" si="0"/>
        <v>0.10884021866690585</v>
      </c>
      <c r="I35" s="37">
        <f t="shared" si="3"/>
        <v>997907.19893571222</v>
      </c>
    </row>
    <row r="36" spans="2:9" ht="15" thickBot="1">
      <c r="B36" s="53"/>
      <c r="C36" s="27">
        <v>0.29699999999999999</v>
      </c>
      <c r="D36" s="27">
        <v>3.5000000000000003E-2</v>
      </c>
      <c r="E36" s="33">
        <f t="shared" si="1"/>
        <v>2014</v>
      </c>
      <c r="F36" s="34">
        <f t="shared" si="2"/>
        <v>0.37531109885139952</v>
      </c>
      <c r="G36" s="35">
        <v>26</v>
      </c>
      <c r="H36" s="36">
        <f t="shared" si="0"/>
        <v>0.11146739635886566</v>
      </c>
      <c r="I36" s="37">
        <f t="shared" si="3"/>
        <v>997798.58649797086</v>
      </c>
    </row>
    <row r="37" spans="2:9" ht="15" thickBot="1">
      <c r="B37" s="53"/>
      <c r="C37" s="27">
        <v>0.30399999999999999</v>
      </c>
      <c r="D37" s="27">
        <v>3.5000000000000003E-2</v>
      </c>
      <c r="E37" s="33">
        <f t="shared" si="1"/>
        <v>2013</v>
      </c>
      <c r="F37" s="34">
        <f t="shared" si="2"/>
        <v>0.37531109885139952</v>
      </c>
      <c r="G37" s="35">
        <v>27</v>
      </c>
      <c r="H37" s="36">
        <f t="shared" si="0"/>
        <v>0.11409457405082545</v>
      </c>
      <c r="I37" s="37">
        <f t="shared" si="3"/>
        <v>997687.36448744347</v>
      </c>
    </row>
    <row r="38" spans="2:9" ht="15" thickBot="1">
      <c r="B38" s="53"/>
      <c r="C38" s="27">
        <v>0.314</v>
      </c>
      <c r="D38" s="27">
        <v>3.5000000000000003E-2</v>
      </c>
      <c r="E38" s="33">
        <f t="shared" si="1"/>
        <v>2012</v>
      </c>
      <c r="F38" s="34">
        <f t="shared" si="2"/>
        <v>0.37531109885139952</v>
      </c>
      <c r="G38" s="35">
        <v>28</v>
      </c>
      <c r="H38" s="36">
        <f t="shared" si="0"/>
        <v>0.11784768503933944</v>
      </c>
      <c r="I38" s="37">
        <f t="shared" si="3"/>
        <v>997573.53377255634</v>
      </c>
    </row>
    <row r="39" spans="2:9" ht="15" thickBot="1">
      <c r="B39" s="53"/>
      <c r="C39" s="27">
        <v>0.32600000000000001</v>
      </c>
      <c r="D39" s="27">
        <v>3.5000000000000003E-2</v>
      </c>
      <c r="E39" s="33">
        <f t="shared" si="1"/>
        <v>2011</v>
      </c>
      <c r="F39" s="34">
        <f t="shared" si="2"/>
        <v>0.37531109885139952</v>
      </c>
      <c r="G39" s="35">
        <v>29</v>
      </c>
      <c r="H39" s="36">
        <f t="shared" si="0"/>
        <v>0.12235141822555624</v>
      </c>
      <c r="I39" s="37">
        <f t="shared" si="3"/>
        <v>997455.97204094473</v>
      </c>
    </row>
    <row r="40" spans="2:9" ht="15" thickBot="1">
      <c r="B40" s="53"/>
      <c r="C40" s="27">
        <v>0.34</v>
      </c>
      <c r="D40" s="27">
        <v>3.5000000000000003E-2</v>
      </c>
      <c r="E40" s="33">
        <f t="shared" si="1"/>
        <v>2010</v>
      </c>
      <c r="F40" s="34">
        <f t="shared" si="2"/>
        <v>0.37531109885139952</v>
      </c>
      <c r="G40" s="35">
        <v>30</v>
      </c>
      <c r="H40" s="36">
        <f t="shared" si="0"/>
        <v>0.12760577360947584</v>
      </c>
      <c r="I40" s="37">
        <f t="shared" si="3"/>
        <v>997333.93188814796</v>
      </c>
    </row>
    <row r="41" spans="2:9" ht="15" thickBot="1">
      <c r="B41" s="53"/>
      <c r="C41" s="27">
        <v>0.35699999999999998</v>
      </c>
      <c r="D41" s="27">
        <v>3.5000000000000003E-2</v>
      </c>
      <c r="E41" s="33">
        <f t="shared" si="1"/>
        <v>2009</v>
      </c>
      <c r="F41" s="34">
        <f t="shared" si="2"/>
        <v>0.37531109885139952</v>
      </c>
      <c r="G41" s="35">
        <v>31</v>
      </c>
      <c r="H41" s="36">
        <f t="shared" si="0"/>
        <v>0.13398606228994961</v>
      </c>
      <c r="I41" s="37">
        <f t="shared" si="3"/>
        <v>997206.66632022243</v>
      </c>
    </row>
    <row r="42" spans="2:9" ht="15" thickBot="1">
      <c r="B42" s="53"/>
      <c r="C42" s="27">
        <v>0.376</v>
      </c>
      <c r="D42" s="27">
        <v>3.5000000000000003E-2</v>
      </c>
      <c r="E42" s="33">
        <f t="shared" si="1"/>
        <v>2008</v>
      </c>
      <c r="F42" s="34">
        <f t="shared" si="2"/>
        <v>0.37531109885139952</v>
      </c>
      <c r="G42" s="35">
        <v>32</v>
      </c>
      <c r="H42" s="36">
        <f t="shared" ref="H42:H73" si="4">+C42*F42</f>
        <v>0.14111697316812621</v>
      </c>
      <c r="I42" s="37">
        <f t="shared" si="3"/>
        <v>997073.05452571285</v>
      </c>
    </row>
    <row r="43" spans="2:9" ht="15" thickBot="1">
      <c r="B43" s="53"/>
      <c r="C43" s="27">
        <v>0.39800000000000002</v>
      </c>
      <c r="D43" s="27">
        <v>3.5000000000000003E-2</v>
      </c>
      <c r="E43" s="33">
        <f t="shared" si="1"/>
        <v>2007</v>
      </c>
      <c r="F43" s="34">
        <f t="shared" si="2"/>
        <v>0.37531109885139952</v>
      </c>
      <c r="G43" s="35">
        <v>33</v>
      </c>
      <c r="H43" s="36">
        <f t="shared" si="4"/>
        <v>0.14937381734285701</v>
      </c>
      <c r="I43" s="37">
        <f t="shared" si="3"/>
        <v>996932.35059423069</v>
      </c>
    </row>
    <row r="44" spans="2:9" ht="15" thickBot="1">
      <c r="B44" s="53"/>
      <c r="C44" s="27">
        <v>0.42499999999999999</v>
      </c>
      <c r="D44" s="27">
        <v>3.5000000000000003E-2</v>
      </c>
      <c r="E44" s="33">
        <f t="shared" si="1"/>
        <v>2006</v>
      </c>
      <c r="F44" s="34">
        <f t="shared" si="2"/>
        <v>0.37531109885139952</v>
      </c>
      <c r="G44" s="35">
        <v>34</v>
      </c>
      <c r="H44" s="36">
        <f t="shared" si="4"/>
        <v>0.15950721701184478</v>
      </c>
      <c r="I44" s="37">
        <f t="shared" si="3"/>
        <v>996783.43500338984</v>
      </c>
    </row>
    <row r="45" spans="2:9" ht="15" thickBot="1">
      <c r="B45" s="53"/>
      <c r="C45" s="27">
        <v>0.45700000000000002</v>
      </c>
      <c r="D45" s="27">
        <v>3.5000000000000003E-2</v>
      </c>
      <c r="E45" s="33">
        <f t="shared" si="1"/>
        <v>2005</v>
      </c>
      <c r="F45" s="34">
        <f t="shared" si="2"/>
        <v>0.37531109885139952</v>
      </c>
      <c r="G45" s="35">
        <v>35</v>
      </c>
      <c r="H45" s="36">
        <f t="shared" si="4"/>
        <v>0.17151717217508958</v>
      </c>
      <c r="I45" s="37">
        <f t="shared" si="3"/>
        <v>996624.44085170887</v>
      </c>
    </row>
    <row r="46" spans="2:9" ht="15" thickBot="1">
      <c r="B46" s="53"/>
      <c r="C46" s="27">
        <v>0.496</v>
      </c>
      <c r="D46" s="27">
        <v>3.5000000000000003E-2</v>
      </c>
      <c r="E46" s="33">
        <f t="shared" si="1"/>
        <v>2004</v>
      </c>
      <c r="F46" s="34">
        <f t="shared" si="2"/>
        <v>0.37531109885139952</v>
      </c>
      <c r="G46" s="35">
        <v>36</v>
      </c>
      <c r="H46" s="36">
        <f t="shared" si="4"/>
        <v>0.18615430503029415</v>
      </c>
      <c r="I46" s="37">
        <f t="shared" si="3"/>
        <v>996453.50264589337</v>
      </c>
    </row>
    <row r="47" spans="2:9" ht="15" thickBot="1">
      <c r="B47" s="53"/>
      <c r="C47" s="27">
        <v>0.54400000000000004</v>
      </c>
      <c r="D47" s="27">
        <v>3.5000000000000003E-2</v>
      </c>
      <c r="E47" s="33">
        <f t="shared" si="1"/>
        <v>2003</v>
      </c>
      <c r="F47" s="34">
        <f t="shared" si="2"/>
        <v>0.37531109885139952</v>
      </c>
      <c r="G47" s="35">
        <v>37</v>
      </c>
      <c r="H47" s="36">
        <f t="shared" si="4"/>
        <v>0.20416923777516136</v>
      </c>
      <c r="I47" s="37">
        <f t="shared" si="3"/>
        <v>996268.00853661331</v>
      </c>
    </row>
    <row r="48" spans="2:9" ht="15" thickBot="1">
      <c r="B48" s="53"/>
      <c r="C48" s="27">
        <v>0.60399999999999998</v>
      </c>
      <c r="D48" s="27">
        <v>3.5000000000000003E-2</v>
      </c>
      <c r="E48" s="33">
        <f t="shared" si="1"/>
        <v>2002</v>
      </c>
      <c r="F48" s="34">
        <f t="shared" si="2"/>
        <v>0.37531109885139952</v>
      </c>
      <c r="G48" s="35">
        <v>38</v>
      </c>
      <c r="H48" s="36">
        <f t="shared" si="4"/>
        <v>0.22668790370624531</v>
      </c>
      <c r="I48" s="37">
        <f t="shared" si="3"/>
        <v>996064.60125669069</v>
      </c>
    </row>
    <row r="49" spans="2:9" ht="15" thickBot="1">
      <c r="B49" s="53"/>
      <c r="C49" s="27">
        <v>0.67600000000000005</v>
      </c>
      <c r="D49" s="27">
        <v>3.5000000000000003E-2</v>
      </c>
      <c r="E49" s="33">
        <f t="shared" si="1"/>
        <v>2001</v>
      </c>
      <c r="F49" s="34">
        <f t="shared" si="2"/>
        <v>0.37531109885139952</v>
      </c>
      <c r="G49" s="35">
        <v>39</v>
      </c>
      <c r="H49" s="36">
        <f t="shared" si="4"/>
        <v>0.25371030282354606</v>
      </c>
      <c r="I49" s="37">
        <f t="shared" si="3"/>
        <v>995838.80546027573</v>
      </c>
    </row>
    <row r="50" spans="2:9" ht="15" thickBot="1">
      <c r="B50" s="53"/>
      <c r="C50" s="27">
        <v>0.76200000000000001</v>
      </c>
      <c r="D50" s="27">
        <v>3.5000000000000003E-2</v>
      </c>
      <c r="E50" s="33">
        <f t="shared" si="1"/>
        <v>2000</v>
      </c>
      <c r="F50" s="34">
        <f t="shared" si="2"/>
        <v>0.37531109885139952</v>
      </c>
      <c r="G50" s="35">
        <v>40</v>
      </c>
      <c r="H50" s="36">
        <f t="shared" si="4"/>
        <v>0.28598705732476642</v>
      </c>
      <c r="I50" s="37">
        <f t="shared" si="3"/>
        <v>995586.15089537902</v>
      </c>
    </row>
    <row r="51" spans="2:9" ht="15" thickBot="1">
      <c r="B51" s="53"/>
      <c r="C51" s="27">
        <v>0.86099999999999999</v>
      </c>
      <c r="D51" s="27">
        <v>3.4200000000000001E-2</v>
      </c>
      <c r="E51" s="33">
        <f t="shared" si="1"/>
        <v>1999</v>
      </c>
      <c r="F51" s="34">
        <f t="shared" si="2"/>
        <v>0.38381293251567866</v>
      </c>
      <c r="G51" s="35">
        <v>41</v>
      </c>
      <c r="H51" s="36">
        <f t="shared" si="4"/>
        <v>0.33046293489599932</v>
      </c>
      <c r="I51" s="37">
        <f t="shared" si="3"/>
        <v>995301.42614177114</v>
      </c>
    </row>
    <row r="52" spans="2:9" ht="15" thickBot="1">
      <c r="B52" s="53"/>
      <c r="C52" s="27">
        <v>0.97599999999999998</v>
      </c>
      <c r="D52" s="27">
        <v>3.32E-2</v>
      </c>
      <c r="E52" s="33">
        <f t="shared" si="1"/>
        <v>1998</v>
      </c>
      <c r="F52" s="34">
        <f t="shared" si="2"/>
        <v>0.39471156342425562</v>
      </c>
      <c r="G52" s="35">
        <v>42</v>
      </c>
      <c r="H52" s="36">
        <f t="shared" si="4"/>
        <v>0.38523848590207349</v>
      </c>
      <c r="I52" s="37">
        <f t="shared" si="3"/>
        <v>994972.51591138216</v>
      </c>
    </row>
    <row r="53" spans="2:9" ht="15" thickBot="1">
      <c r="B53" s="53"/>
      <c r="C53" s="27">
        <v>1.105</v>
      </c>
      <c r="D53" s="27">
        <v>3.2199999999999999E-2</v>
      </c>
      <c r="E53" s="33">
        <f t="shared" si="1"/>
        <v>1997</v>
      </c>
      <c r="F53" s="34">
        <f t="shared" si="2"/>
        <v>0.40591966841673804</v>
      </c>
      <c r="G53" s="35">
        <v>43</v>
      </c>
      <c r="H53" s="36">
        <f t="shared" si="4"/>
        <v>0.44854123360049553</v>
      </c>
      <c r="I53" s="37">
        <f t="shared" si="3"/>
        <v>994589.21420583827</v>
      </c>
    </row>
    <row r="54" spans="2:9" ht="15" thickBot="1">
      <c r="B54" s="53"/>
      <c r="C54" s="27">
        <v>1.2509999999999999</v>
      </c>
      <c r="D54" s="27">
        <v>3.09E-2</v>
      </c>
      <c r="E54" s="33">
        <f t="shared" si="1"/>
        <v>1996</v>
      </c>
      <c r="F54" s="34">
        <f t="shared" si="2"/>
        <v>0.42096735073726538</v>
      </c>
      <c r="G54" s="35">
        <v>44</v>
      </c>
      <c r="H54" s="36">
        <f t="shared" si="4"/>
        <v>0.52663015577231898</v>
      </c>
      <c r="I54" s="37">
        <f t="shared" si="3"/>
        <v>994143.09993277269</v>
      </c>
    </row>
    <row r="55" spans="2:9" ht="15" thickBot="1">
      <c r="B55" s="53"/>
      <c r="C55" s="27">
        <v>1.413</v>
      </c>
      <c r="D55" s="27">
        <v>2.9499999999999998E-2</v>
      </c>
      <c r="E55" s="33">
        <f t="shared" si="1"/>
        <v>1995</v>
      </c>
      <c r="F55" s="34">
        <f t="shared" si="2"/>
        <v>0.43779697651695965</v>
      </c>
      <c r="G55" s="35">
        <v>45</v>
      </c>
      <c r="H55" s="36">
        <f t="shared" si="4"/>
        <v>0.61860712781846394</v>
      </c>
      <c r="I55" s="37">
        <f t="shared" si="3"/>
        <v>993619.5541971951</v>
      </c>
    </row>
    <row r="56" spans="2:9" ht="15" thickBot="1">
      <c r="B56" s="53"/>
      <c r="C56" s="27">
        <v>1.5920000000000001</v>
      </c>
      <c r="D56" s="27">
        <v>2.7900000000000001E-2</v>
      </c>
      <c r="E56" s="33">
        <f t="shared" si="1"/>
        <v>1994</v>
      </c>
      <c r="F56" s="34">
        <f t="shared" si="2"/>
        <v>0.45785625401200408</v>
      </c>
      <c r="G56" s="35">
        <v>46</v>
      </c>
      <c r="H56" s="36">
        <f t="shared" si="4"/>
        <v>0.72890715638711057</v>
      </c>
      <c r="I56" s="37">
        <f t="shared" si="3"/>
        <v>993004.89405862894</v>
      </c>
    </row>
    <row r="57" spans="2:9" ht="15" thickBot="1">
      <c r="B57" s="53"/>
      <c r="C57" s="27">
        <v>1.788</v>
      </c>
      <c r="D57" s="27">
        <v>2.6200000000000001E-2</v>
      </c>
      <c r="E57" s="33">
        <f t="shared" si="1"/>
        <v>1993</v>
      </c>
      <c r="F57" s="34">
        <f t="shared" si="2"/>
        <v>0.48017723675217933</v>
      </c>
      <c r="G57" s="35">
        <v>47</v>
      </c>
      <c r="H57" s="36">
        <f t="shared" si="4"/>
        <v>0.85855689931289669</v>
      </c>
      <c r="I57" s="37">
        <f t="shared" si="3"/>
        <v>992281.08568502218</v>
      </c>
    </row>
    <row r="58" spans="2:9" ht="15" thickBot="1">
      <c r="B58" s="53"/>
      <c r="C58" s="27">
        <v>2.0030000000000001</v>
      </c>
      <c r="D58" s="27">
        <v>2.4400000000000002E-2</v>
      </c>
      <c r="E58" s="33">
        <f t="shared" si="1"/>
        <v>1992</v>
      </c>
      <c r="F58" s="34">
        <f t="shared" si="2"/>
        <v>0.50499840910442839</v>
      </c>
      <c r="G58" s="35">
        <v>48</v>
      </c>
      <c r="H58" s="36">
        <f t="shared" si="4"/>
        <v>1.01151181343617</v>
      </c>
      <c r="I58" s="37">
        <f t="shared" si="3"/>
        <v>991429.15591284959</v>
      </c>
    </row>
    <row r="59" spans="2:9" ht="15" thickBot="1">
      <c r="B59" s="53"/>
      <c r="C59" s="27">
        <v>2.2349999999999999</v>
      </c>
      <c r="D59" s="27">
        <v>2.2700000000000001E-2</v>
      </c>
      <c r="E59" s="33">
        <f t="shared" si="1"/>
        <v>1991</v>
      </c>
      <c r="F59" s="34">
        <f t="shared" si="2"/>
        <v>0.52961762239389099</v>
      </c>
      <c r="G59" s="35">
        <v>49</v>
      </c>
      <c r="H59" s="36">
        <f t="shared" si="4"/>
        <v>1.1836953860503463</v>
      </c>
      <c r="I59" s="37">
        <f t="shared" si="3"/>
        <v>990426.31360945874</v>
      </c>
    </row>
    <row r="60" spans="2:9" ht="15" thickBot="1">
      <c r="B60" s="53"/>
      <c r="C60" s="27">
        <v>2.4860000000000002</v>
      </c>
      <c r="D60" s="27">
        <v>2.12E-2</v>
      </c>
      <c r="E60" s="33">
        <f t="shared" si="1"/>
        <v>1990</v>
      </c>
      <c r="F60" s="34">
        <f t="shared" si="2"/>
        <v>0.55233529424369554</v>
      </c>
      <c r="G60" s="35">
        <v>50</v>
      </c>
      <c r="H60" s="36">
        <f t="shared" si="4"/>
        <v>1.3731055414898272</v>
      </c>
      <c r="I60" s="37">
        <f t="shared" si="3"/>
        <v>989253.95055181638</v>
      </c>
    </row>
    <row r="61" spans="2:9" ht="15" thickBot="1">
      <c r="B61" s="53"/>
      <c r="C61" s="27">
        <v>2.7549999999999999</v>
      </c>
      <c r="D61" s="27">
        <v>1.9900000000000001E-2</v>
      </c>
      <c r="E61" s="33">
        <f t="shared" si="1"/>
        <v>1989</v>
      </c>
      <c r="F61" s="34">
        <f t="shared" si="2"/>
        <v>0.57281069045844912</v>
      </c>
      <c r="G61" s="35">
        <v>51</v>
      </c>
      <c r="H61" s="36">
        <f t="shared" si="4"/>
        <v>1.5780934522130272</v>
      </c>
      <c r="I61" s="37">
        <f t="shared" si="3"/>
        <v>987895.60047037294</v>
      </c>
    </row>
    <row r="62" spans="2:9" ht="15" thickBot="1">
      <c r="B62" s="53"/>
      <c r="C62" s="27">
        <v>3.0419999999999998</v>
      </c>
      <c r="D62" s="27">
        <v>1.89E-2</v>
      </c>
      <c r="E62" s="33">
        <f t="shared" si="1"/>
        <v>1988</v>
      </c>
      <c r="F62" s="34">
        <f t="shared" si="2"/>
        <v>0.58907604205792585</v>
      </c>
      <c r="G62" s="35">
        <v>52</v>
      </c>
      <c r="H62" s="36">
        <f t="shared" si="4"/>
        <v>1.7919693199402102</v>
      </c>
      <c r="I62" s="37">
        <f t="shared" si="3"/>
        <v>986336.60889180051</v>
      </c>
    </row>
    <row r="63" spans="2:9" ht="15" thickBot="1">
      <c r="B63" s="53"/>
      <c r="C63" s="27">
        <v>3.3450000000000002</v>
      </c>
      <c r="D63" s="27">
        <v>1.8200000000000001E-2</v>
      </c>
      <c r="E63" s="33">
        <f t="shared" si="1"/>
        <v>1987</v>
      </c>
      <c r="F63" s="34">
        <f t="shared" si="2"/>
        <v>0.60073582508984302</v>
      </c>
      <c r="G63" s="35">
        <v>53</v>
      </c>
      <c r="H63" s="36">
        <f t="shared" si="4"/>
        <v>2.009461334925525</v>
      </c>
      <c r="I63" s="37">
        <f t="shared" si="3"/>
        <v>984569.12394953251</v>
      </c>
    </row>
    <row r="64" spans="2:9" ht="15" thickBot="1">
      <c r="B64" s="53"/>
      <c r="C64" s="27">
        <v>3.665</v>
      </c>
      <c r="D64" s="27">
        <v>1.78E-2</v>
      </c>
      <c r="E64" s="33">
        <f t="shared" si="1"/>
        <v>1986</v>
      </c>
      <c r="F64" s="34">
        <f t="shared" si="2"/>
        <v>0.60750188554164197</v>
      </c>
      <c r="G64" s="35">
        <v>54</v>
      </c>
      <c r="H64" s="36">
        <f t="shared" si="4"/>
        <v>2.2264944105101176</v>
      </c>
      <c r="I64" s="37">
        <f t="shared" si="3"/>
        <v>982590.67036339443</v>
      </c>
    </row>
    <row r="65" spans="2:9" ht="15" thickBot="1">
      <c r="B65" s="53"/>
      <c r="C65" s="27">
        <v>4</v>
      </c>
      <c r="D65" s="27">
        <v>1.7500000000000002E-2</v>
      </c>
      <c r="E65" s="33">
        <f t="shared" si="1"/>
        <v>1985</v>
      </c>
      <c r="F65" s="34">
        <f t="shared" si="2"/>
        <v>0.612626394184416</v>
      </c>
      <c r="G65" s="35">
        <v>55</v>
      </c>
      <c r="H65" s="36">
        <f t="shared" si="4"/>
        <v>2.450505576737664</v>
      </c>
      <c r="I65" s="37">
        <f t="shared" si="3"/>
        <v>980402.93772801093</v>
      </c>
    </row>
    <row r="66" spans="2:9" ht="15" thickBot="1">
      <c r="B66" s="53"/>
      <c r="C66" s="27">
        <v>4.3470000000000004</v>
      </c>
      <c r="D66" s="27">
        <v>1.72E-2</v>
      </c>
      <c r="E66" s="33">
        <f t="shared" si="1"/>
        <v>1984</v>
      </c>
      <c r="F66" s="34">
        <f t="shared" si="2"/>
        <v>0.61779412999973859</v>
      </c>
      <c r="G66" s="35">
        <v>56</v>
      </c>
      <c r="H66" s="36">
        <f t="shared" si="4"/>
        <v>2.685551083108864</v>
      </c>
      <c r="I66" s="37">
        <f t="shared" si="3"/>
        <v>978000.45486165851</v>
      </c>
    </row>
    <row r="67" spans="2:9" ht="15" thickBot="1">
      <c r="B67" s="53"/>
      <c r="C67" s="27">
        <v>4.702</v>
      </c>
      <c r="D67" s="27">
        <v>1.7000000000000001E-2</v>
      </c>
      <c r="E67" s="33">
        <f t="shared" si="1"/>
        <v>1983</v>
      </c>
      <c r="F67" s="34">
        <f t="shared" si="2"/>
        <v>0.62126348224746164</v>
      </c>
      <c r="G67" s="35">
        <v>57</v>
      </c>
      <c r="H67" s="36">
        <f t="shared" si="4"/>
        <v>2.9211808935275645</v>
      </c>
      <c r="I67" s="37">
        <f t="shared" si="3"/>
        <v>975373.98468082387</v>
      </c>
    </row>
    <row r="68" spans="2:9" ht="15" thickBot="1">
      <c r="B68" s="53"/>
      <c r="C68" s="27">
        <v>5.0579999999999998</v>
      </c>
      <c r="D68" s="27">
        <v>1.6799999999999999E-2</v>
      </c>
      <c r="E68" s="33">
        <f t="shared" si="1"/>
        <v>1982</v>
      </c>
      <c r="F68" s="34">
        <f t="shared" si="2"/>
        <v>0.62475231736890313</v>
      </c>
      <c r="G68" s="35">
        <v>58</v>
      </c>
      <c r="H68" s="36">
        <f t="shared" si="4"/>
        <v>3.1599972212519121</v>
      </c>
      <c r="I68" s="37">
        <f t="shared" si="3"/>
        <v>972524.74083273043</v>
      </c>
    </row>
    <row r="69" spans="2:9" ht="15" thickBot="1">
      <c r="B69" s="53"/>
      <c r="C69" s="27">
        <v>5.4160000000000004</v>
      </c>
      <c r="D69" s="27">
        <v>1.67E-2</v>
      </c>
      <c r="E69" s="33">
        <f t="shared" si="1"/>
        <v>1981</v>
      </c>
      <c r="F69" s="34">
        <f t="shared" si="2"/>
        <v>0.62650407517398154</v>
      </c>
      <c r="G69" s="35">
        <v>59</v>
      </c>
      <c r="H69" s="36">
        <f t="shared" si="4"/>
        <v>3.3931460711422843</v>
      </c>
      <c r="I69" s="37">
        <f t="shared" si="3"/>
        <v>969451.5653541002</v>
      </c>
    </row>
    <row r="70" spans="2:9" ht="15" thickBot="1">
      <c r="B70" s="53"/>
      <c r="C70" s="27">
        <v>5.7770000000000001</v>
      </c>
      <c r="D70" s="27">
        <v>1.66E-2</v>
      </c>
      <c r="E70" s="33">
        <f t="shared" si="1"/>
        <v>1980</v>
      </c>
      <c r="F70" s="34">
        <f t="shared" si="2"/>
        <v>0.62826074477421845</v>
      </c>
      <c r="G70" s="35">
        <v>60</v>
      </c>
      <c r="H70" s="36">
        <f t="shared" si="4"/>
        <v>3.6294623225606601</v>
      </c>
      <c r="I70" s="37">
        <f t="shared" si="3"/>
        <v>966162.07458395616</v>
      </c>
    </row>
    <row r="71" spans="2:9" ht="15" thickBot="1">
      <c r="B71" s="53"/>
      <c r="C71" s="27">
        <v>6.601</v>
      </c>
      <c r="D71" s="27">
        <v>1.66E-2</v>
      </c>
      <c r="E71" s="33">
        <f t="shared" si="1"/>
        <v>1979</v>
      </c>
      <c r="F71" s="34">
        <f t="shared" si="2"/>
        <v>0.62826074477421845</v>
      </c>
      <c r="G71" s="35">
        <v>61</v>
      </c>
      <c r="H71" s="36">
        <f t="shared" si="4"/>
        <v>4.147149176254616</v>
      </c>
      <c r="I71" s="37">
        <f t="shared" si="3"/>
        <v>962655.42573676666</v>
      </c>
    </row>
    <row r="72" spans="2:9" ht="15" thickBot="1">
      <c r="B72" s="53"/>
      <c r="C72" s="27">
        <v>7.4089999999999998</v>
      </c>
      <c r="D72" s="27">
        <v>1.66E-2</v>
      </c>
      <c r="E72" s="33">
        <f t="shared" si="1"/>
        <v>1978</v>
      </c>
      <c r="F72" s="34">
        <f t="shared" si="2"/>
        <v>0.62826074477421845</v>
      </c>
      <c r="G72" s="35">
        <v>62</v>
      </c>
      <c r="H72" s="36">
        <f t="shared" si="4"/>
        <v>4.6547838580321841</v>
      </c>
      <c r="I72" s="37">
        <f t="shared" si="3"/>
        <v>958663.15008090541</v>
      </c>
    </row>
    <row r="73" spans="2:9" ht="15" thickBot="1">
      <c r="B73" s="53"/>
      <c r="C73" s="27">
        <v>8.1940000000000008</v>
      </c>
      <c r="D73" s="27">
        <v>1.6799999999999999E-2</v>
      </c>
      <c r="E73" s="33">
        <f t="shared" si="1"/>
        <v>1977</v>
      </c>
      <c r="F73" s="34">
        <f t="shared" si="2"/>
        <v>0.62475231736890313</v>
      </c>
      <c r="G73" s="35">
        <v>63</v>
      </c>
      <c r="H73" s="36">
        <f t="shared" si="4"/>
        <v>5.119220488520793</v>
      </c>
      <c r="I73" s="37">
        <f t="shared" si="3"/>
        <v>954200.78032461856</v>
      </c>
    </row>
    <row r="74" spans="2:9" ht="15" thickBot="1">
      <c r="B74" s="53"/>
      <c r="C74" s="27">
        <v>8.9109999999999996</v>
      </c>
      <c r="D74" s="27">
        <v>1.72E-2</v>
      </c>
      <c r="E74" s="33">
        <f t="shared" si="1"/>
        <v>1976</v>
      </c>
      <c r="F74" s="34">
        <f t="shared" si="2"/>
        <v>0.61779412999973859</v>
      </c>
      <c r="G74" s="35">
        <v>64</v>
      </c>
      <c r="H74" s="36">
        <f t="shared" ref="H74:H105" si="5">+C74*F74</f>
        <v>5.5051634924276707</v>
      </c>
      <c r="I74" s="37">
        <f t="shared" si="3"/>
        <v>949316.01613981824</v>
      </c>
    </row>
    <row r="75" spans="2:9" ht="15" thickBot="1">
      <c r="B75" s="53"/>
      <c r="C75" s="27">
        <v>9.5310000000000006</v>
      </c>
      <c r="D75" s="27">
        <v>1.7600000000000001E-2</v>
      </c>
      <c r="E75" s="33">
        <f t="shared" ref="E75:E125" si="6">+$H$7-G75</f>
        <v>1975</v>
      </c>
      <c r="F75" s="34">
        <f t="shared" ref="F75:F125" si="7">+EXP(-D75*$F$4)</f>
        <v>0.61091343953633725</v>
      </c>
      <c r="G75" s="35">
        <v>65</v>
      </c>
      <c r="H75" s="36">
        <f t="shared" si="5"/>
        <v>5.8226159922208307</v>
      </c>
      <c r="I75" s="37">
        <f t="shared" si="3"/>
        <v>944089.87626498844</v>
      </c>
    </row>
    <row r="76" spans="2:9" ht="15" thickBot="1">
      <c r="B76" s="53"/>
      <c r="C76" s="27">
        <v>10.061</v>
      </c>
      <c r="D76" s="27">
        <v>1.8200000000000001E-2</v>
      </c>
      <c r="E76" s="33">
        <f t="shared" si="6"/>
        <v>1974</v>
      </c>
      <c r="F76" s="34">
        <f t="shared" si="7"/>
        <v>0.60073582508984302</v>
      </c>
      <c r="G76" s="35">
        <v>66</v>
      </c>
      <c r="H76" s="36">
        <f t="shared" si="5"/>
        <v>6.0440031362289108</v>
      </c>
      <c r="I76" s="37">
        <f t="shared" ref="I76:I130" si="8">+I75*(1-H75/1000)</f>
        <v>938592.80345335416</v>
      </c>
    </row>
    <row r="77" spans="2:9" ht="15" thickBot="1">
      <c r="B77" s="53"/>
      <c r="C77" s="27">
        <v>10.552</v>
      </c>
      <c r="D77" s="27">
        <v>1.8700000000000001E-2</v>
      </c>
      <c r="E77" s="33">
        <f t="shared" si="6"/>
        <v>1973</v>
      </c>
      <c r="F77" s="34">
        <f t="shared" si="7"/>
        <v>0.59238412187181833</v>
      </c>
      <c r="G77" s="35">
        <v>67</v>
      </c>
      <c r="H77" s="36">
        <f t="shared" si="5"/>
        <v>6.2508372539914268</v>
      </c>
      <c r="I77" s="37">
        <f t="shared" si="8"/>
        <v>932919.94560564018</v>
      </c>
    </row>
    <row r="78" spans="2:9" ht="15" thickBot="1">
      <c r="B78" s="53"/>
      <c r="C78" s="27">
        <v>11.079000000000001</v>
      </c>
      <c r="D78" s="27">
        <v>1.9300000000000001E-2</v>
      </c>
      <c r="E78" s="33">
        <f t="shared" si="6"/>
        <v>1972</v>
      </c>
      <c r="F78" s="34">
        <f t="shared" si="7"/>
        <v>0.58251519968668486</v>
      </c>
      <c r="G78" s="35">
        <v>68</v>
      </c>
      <c r="H78" s="36">
        <f t="shared" si="5"/>
        <v>6.4536858973287821</v>
      </c>
      <c r="I78" s="37">
        <f t="shared" si="8"/>
        <v>927088.41485465679</v>
      </c>
    </row>
    <row r="79" spans="2:9" ht="15" thickBot="1">
      <c r="B79" s="53"/>
      <c r="C79" s="27">
        <v>11.718999999999999</v>
      </c>
      <c r="D79" s="27">
        <v>1.9800000000000002E-2</v>
      </c>
      <c r="E79" s="33">
        <f t="shared" si="6"/>
        <v>1971</v>
      </c>
      <c r="F79" s="34">
        <f t="shared" si="7"/>
        <v>0.57441680790683058</v>
      </c>
      <c r="G79" s="35">
        <v>69</v>
      </c>
      <c r="H79" s="36">
        <f t="shared" si="5"/>
        <v>6.7315905718601474</v>
      </c>
      <c r="I79" s="37">
        <f t="shared" si="8"/>
        <v>921105.27742613247</v>
      </c>
    </row>
    <row r="80" spans="2:9" ht="15" thickBot="1">
      <c r="B80" s="53"/>
      <c r="C80" s="27">
        <v>12.612</v>
      </c>
      <c r="D80" s="27">
        <v>2.0199999999999999E-2</v>
      </c>
      <c r="E80" s="33">
        <f t="shared" si="6"/>
        <v>1970</v>
      </c>
      <c r="F80" s="34">
        <f t="shared" si="7"/>
        <v>0.56801923295385448</v>
      </c>
      <c r="G80" s="35">
        <v>70</v>
      </c>
      <c r="H80" s="36">
        <f t="shared" si="5"/>
        <v>7.1638585660140128</v>
      </c>
      <c r="I80" s="37">
        <f t="shared" si="8"/>
        <v>914904.77382492006</v>
      </c>
    </row>
    <row r="81" spans="2:9" ht="15" thickBot="1">
      <c r="B81" s="53"/>
      <c r="C81" s="27">
        <v>13.868</v>
      </c>
      <c r="D81" s="27">
        <v>2.0500000000000001E-2</v>
      </c>
      <c r="E81" s="33">
        <f t="shared" si="6"/>
        <v>1969</v>
      </c>
      <c r="F81" s="34">
        <f t="shared" si="7"/>
        <v>0.56326785512200461</v>
      </c>
      <c r="G81" s="35">
        <v>71</v>
      </c>
      <c r="H81" s="36">
        <f t="shared" si="5"/>
        <v>7.8113986148319601</v>
      </c>
      <c r="I81" s="37">
        <f t="shared" si="8"/>
        <v>908350.52542386728</v>
      </c>
    </row>
    <row r="82" spans="2:9" ht="15" thickBot="1">
      <c r="B82" s="53"/>
      <c r="C82" s="27">
        <v>15.567</v>
      </c>
      <c r="D82" s="27">
        <v>2.0799999999999999E-2</v>
      </c>
      <c r="E82" s="33">
        <f t="shared" si="6"/>
        <v>1968</v>
      </c>
      <c r="F82" s="34">
        <f t="shared" si="7"/>
        <v>0.55855622170370856</v>
      </c>
      <c r="G82" s="35">
        <v>72</v>
      </c>
      <c r="H82" s="36">
        <f t="shared" si="5"/>
        <v>8.6950447032616314</v>
      </c>
      <c r="I82" s="37">
        <f t="shared" si="8"/>
        <v>901255.03738778946</v>
      </c>
    </row>
    <row r="83" spans="2:9" ht="15" thickBot="1">
      <c r="B83" s="53"/>
      <c r="C83" s="27">
        <v>17.722000000000001</v>
      </c>
      <c r="D83" s="27">
        <v>2.0899999999999998E-2</v>
      </c>
      <c r="E83" s="33">
        <f t="shared" si="6"/>
        <v>1967</v>
      </c>
      <c r="F83" s="34">
        <f t="shared" si="7"/>
        <v>0.55699445178118601</v>
      </c>
      <c r="G83" s="35">
        <v>73</v>
      </c>
      <c r="H83" s="36">
        <f t="shared" si="5"/>
        <v>9.871055674466179</v>
      </c>
      <c r="I83" s="37">
        <f t="shared" si="8"/>
        <v>893418.58454866288</v>
      </c>
    </row>
    <row r="84" spans="2:9" ht="15" thickBot="1">
      <c r="B84" s="53"/>
      <c r="C84" s="27">
        <v>20.283999999999999</v>
      </c>
      <c r="D84" s="27">
        <v>2.1000000000000001E-2</v>
      </c>
      <c r="E84" s="33">
        <f t="shared" si="6"/>
        <v>1966</v>
      </c>
      <c r="F84" s="34">
        <f t="shared" si="7"/>
        <v>0.55543704869801824</v>
      </c>
      <c r="G84" s="35">
        <v>74</v>
      </c>
      <c r="H84" s="36">
        <f t="shared" si="5"/>
        <v>11.266485095790602</v>
      </c>
      <c r="I84" s="37">
        <f t="shared" si="8"/>
        <v>884599.59995998023</v>
      </c>
    </row>
    <row r="85" spans="2:9" ht="15" thickBot="1">
      <c r="B85" s="53"/>
      <c r="C85" s="27">
        <v>23.241</v>
      </c>
      <c r="D85" s="27">
        <v>2.0899999999999998E-2</v>
      </c>
      <c r="E85" s="33">
        <f t="shared" si="6"/>
        <v>1965</v>
      </c>
      <c r="F85" s="34">
        <f t="shared" si="7"/>
        <v>0.55699445178118601</v>
      </c>
      <c r="G85" s="35">
        <v>75</v>
      </c>
      <c r="H85" s="36">
        <f t="shared" si="5"/>
        <v>12.945108053846544</v>
      </c>
      <c r="I85" s="37">
        <f t="shared" si="8"/>
        <v>874633.27175128879</v>
      </c>
    </row>
    <row r="86" spans="2:9" ht="15" thickBot="1">
      <c r="B86" s="53"/>
      <c r="C86" s="27">
        <v>26.611999999999998</v>
      </c>
      <c r="D86" s="27">
        <v>2.0899999999999998E-2</v>
      </c>
      <c r="E86" s="33">
        <f t="shared" si="6"/>
        <v>1964</v>
      </c>
      <c r="F86" s="34">
        <f t="shared" si="7"/>
        <v>0.55699445178118601</v>
      </c>
      <c r="G86" s="35">
        <v>76</v>
      </c>
      <c r="H86" s="36">
        <f t="shared" si="5"/>
        <v>14.822736350800922</v>
      </c>
      <c r="I86" s="37">
        <f t="shared" si="8"/>
        <v>863311.04954097909</v>
      </c>
    </row>
    <row r="87" spans="2:9" ht="15" thickBot="1">
      <c r="B87" s="53"/>
      <c r="C87" s="27">
        <v>30.523</v>
      </c>
      <c r="D87" s="27">
        <v>2.07E-2</v>
      </c>
      <c r="E87" s="33">
        <f t="shared" si="6"/>
        <v>1963</v>
      </c>
      <c r="F87" s="34">
        <f t="shared" si="7"/>
        <v>0.56012237070987037</v>
      </c>
      <c r="G87" s="35">
        <v>77</v>
      </c>
      <c r="H87" s="36">
        <f t="shared" si="5"/>
        <v>17.096615121177372</v>
      </c>
      <c r="I87" s="37">
        <f t="shared" si="8"/>
        <v>850514.41746489995</v>
      </c>
    </row>
    <row r="88" spans="2:9" ht="15" thickBot="1">
      <c r="B88" s="53"/>
      <c r="C88" s="27">
        <v>35.082000000000001</v>
      </c>
      <c r="D88" s="27">
        <v>2.0500000000000001E-2</v>
      </c>
      <c r="E88" s="33">
        <f t="shared" si="6"/>
        <v>1962</v>
      </c>
      <c r="F88" s="34">
        <f t="shared" si="7"/>
        <v>0.56326785512200461</v>
      </c>
      <c r="G88" s="35">
        <v>78</v>
      </c>
      <c r="H88" s="36">
        <f t="shared" si="5"/>
        <v>19.760562893390166</v>
      </c>
      <c r="I88" s="37">
        <f t="shared" si="8"/>
        <v>835973.49981449021</v>
      </c>
    </row>
    <row r="89" spans="2:9" ht="15" thickBot="1">
      <c r="B89" s="53"/>
      <c r="C89" s="27">
        <v>40.351999999999997</v>
      </c>
      <c r="D89" s="27">
        <v>2.0199999999999999E-2</v>
      </c>
      <c r="E89" s="33">
        <f t="shared" si="6"/>
        <v>1961</v>
      </c>
      <c r="F89" s="34">
        <f t="shared" si="7"/>
        <v>0.56801923295385448</v>
      </c>
      <c r="G89" s="35">
        <v>79</v>
      </c>
      <c r="H89" s="36">
        <f t="shared" si="5"/>
        <v>22.920712088153934</v>
      </c>
      <c r="I89" s="37">
        <f t="shared" si="8"/>
        <v>819454.19289419847</v>
      </c>
    </row>
    <row r="90" spans="2:9" ht="15" thickBot="1">
      <c r="B90" s="53"/>
      <c r="C90" s="27">
        <v>46.256999999999998</v>
      </c>
      <c r="D90" s="27">
        <v>1.9699999999999999E-2</v>
      </c>
      <c r="E90" s="33">
        <f t="shared" si="6"/>
        <v>1960</v>
      </c>
      <c r="F90" s="34">
        <f t="shared" si="7"/>
        <v>0.57602742878592827</v>
      </c>
      <c r="G90" s="35">
        <v>80</v>
      </c>
      <c r="H90" s="36">
        <f t="shared" si="5"/>
        <v>26.645300773350684</v>
      </c>
      <c r="I90" s="37">
        <f t="shared" si="8"/>
        <v>800671.71926943993</v>
      </c>
    </row>
    <row r="91" spans="2:9" ht="15" thickBot="1">
      <c r="B91" s="53"/>
      <c r="C91" s="27">
        <v>52.811999999999998</v>
      </c>
      <c r="D91" s="27">
        <v>1.9099999999999999E-2</v>
      </c>
      <c r="E91" s="33">
        <f t="shared" si="6"/>
        <v>1959</v>
      </c>
      <c r="F91" s="34">
        <f t="shared" si="7"/>
        <v>0.58578643571698952</v>
      </c>
      <c r="G91" s="35">
        <v>81</v>
      </c>
      <c r="H91" s="36">
        <f t="shared" si="5"/>
        <v>30.936553243085648</v>
      </c>
      <c r="I91" s="37">
        <f t="shared" si="8"/>
        <v>779337.58048878994</v>
      </c>
    </row>
    <row r="92" spans="2:9" ht="15" thickBot="1">
      <c r="B92" s="53"/>
      <c r="C92" s="27">
        <v>59.988999999999997</v>
      </c>
      <c r="D92" s="27">
        <v>1.84E-2</v>
      </c>
      <c r="E92" s="33">
        <f t="shared" si="6"/>
        <v>1958</v>
      </c>
      <c r="F92" s="34">
        <f t="shared" si="7"/>
        <v>0.59738110644852915</v>
      </c>
      <c r="G92" s="35">
        <v>82</v>
      </c>
      <c r="H92" s="36">
        <f t="shared" si="5"/>
        <v>35.836295194740813</v>
      </c>
      <c r="I92" s="37">
        <f t="shared" si="8"/>
        <v>755227.56193566089</v>
      </c>
    </row>
    <row r="93" spans="2:9" ht="15" thickBot="1">
      <c r="B93" s="53"/>
      <c r="C93" s="27">
        <v>67.721999999999994</v>
      </c>
      <c r="D93" s="27">
        <v>1.7500000000000002E-2</v>
      </c>
      <c r="E93" s="33">
        <f t="shared" si="6"/>
        <v>1957</v>
      </c>
      <c r="F93" s="34">
        <f t="shared" si="7"/>
        <v>0.612626394184416</v>
      </c>
      <c r="G93" s="35">
        <v>83</v>
      </c>
      <c r="H93" s="36">
        <f t="shared" si="5"/>
        <v>41.488284666957014</v>
      </c>
      <c r="I93" s="37">
        <f t="shared" si="8"/>
        <v>728163.00408693007</v>
      </c>
    </row>
    <row r="94" spans="2:9" ht="15" thickBot="1">
      <c r="B94" s="53"/>
      <c r="C94" s="27">
        <v>75.897000000000006</v>
      </c>
      <c r="D94" s="27">
        <v>1.66E-2</v>
      </c>
      <c r="E94" s="33">
        <f t="shared" si="6"/>
        <v>1956</v>
      </c>
      <c r="F94" s="34">
        <f t="shared" si="7"/>
        <v>0.62826074477421845</v>
      </c>
      <c r="G94" s="35">
        <v>84</v>
      </c>
      <c r="H94" s="36">
        <f t="shared" si="5"/>
        <v>47.683105746128859</v>
      </c>
      <c r="I94" s="37">
        <f t="shared" si="8"/>
        <v>697952.77008942491</v>
      </c>
    </row>
    <row r="95" spans="2:9" ht="15" thickBot="1">
      <c r="B95" s="53"/>
      <c r="C95" s="27">
        <v>84.322000000000003</v>
      </c>
      <c r="D95" s="27">
        <v>1.5599999999999999E-2</v>
      </c>
      <c r="E95" s="33">
        <f t="shared" si="6"/>
        <v>1955</v>
      </c>
      <c r="F95" s="34">
        <f t="shared" si="7"/>
        <v>0.64610063861719658</v>
      </c>
      <c r="G95" s="35">
        <v>85</v>
      </c>
      <c r="H95" s="36">
        <f t="shared" si="5"/>
        <v>54.480498049479252</v>
      </c>
      <c r="I95" s="37">
        <f t="shared" si="8"/>
        <v>664672.21434744727</v>
      </c>
    </row>
    <row r="96" spans="2:9" ht="15" thickBot="1">
      <c r="B96" s="53"/>
      <c r="C96" s="27">
        <v>92.881</v>
      </c>
      <c r="D96" s="27">
        <v>1.4500000000000001E-2</v>
      </c>
      <c r="E96" s="33">
        <f t="shared" si="6"/>
        <v>1954</v>
      </c>
      <c r="F96" s="34">
        <f t="shared" si="7"/>
        <v>0.66631016742488636</v>
      </c>
      <c r="G96" s="35">
        <v>86</v>
      </c>
      <c r="H96" s="36">
        <f t="shared" si="5"/>
        <v>61.887554660590872</v>
      </c>
      <c r="I96" s="37">
        <f t="shared" si="8"/>
        <v>628460.54107014812</v>
      </c>
    </row>
    <row r="97" spans="2:9" ht="15" thickBot="1">
      <c r="B97" s="53"/>
      <c r="C97" s="27">
        <v>101.44</v>
      </c>
      <c r="D97" s="27">
        <v>1.35E-2</v>
      </c>
      <c r="E97" s="33">
        <f t="shared" si="6"/>
        <v>1953</v>
      </c>
      <c r="F97" s="34">
        <f t="shared" si="7"/>
        <v>0.68523050066587032</v>
      </c>
      <c r="G97" s="35">
        <v>87</v>
      </c>
      <c r="H97" s="36">
        <f t="shared" si="5"/>
        <v>69.509781987545878</v>
      </c>
      <c r="I97" s="37">
        <f t="shared" si="8"/>
        <v>589566.65498264483</v>
      </c>
    </row>
    <row r="98" spans="2:9" ht="15" thickBot="1">
      <c r="B98" s="53"/>
      <c r="C98" s="27">
        <v>109.851</v>
      </c>
      <c r="D98" s="27">
        <v>1.24E-2</v>
      </c>
      <c r="E98" s="33">
        <f t="shared" si="6"/>
        <v>1952</v>
      </c>
      <c r="F98" s="34">
        <f t="shared" si="7"/>
        <v>0.70666398132726216</v>
      </c>
      <c r="G98" s="35">
        <v>88</v>
      </c>
      <c r="H98" s="36">
        <f t="shared" si="5"/>
        <v>77.627745012781077</v>
      </c>
      <c r="I98" s="37">
        <f t="shared" si="8"/>
        <v>548586.00532767456</v>
      </c>
    </row>
    <row r="99" spans="2:9" ht="15" thickBot="1">
      <c r="B99" s="53"/>
      <c r="C99" s="27">
        <v>117.986</v>
      </c>
      <c r="D99" s="27">
        <v>1.14E-2</v>
      </c>
      <c r="E99" s="33">
        <f t="shared" si="6"/>
        <v>1951</v>
      </c>
      <c r="F99" s="34">
        <f t="shared" si="7"/>
        <v>0.72673018873301887</v>
      </c>
      <c r="G99" s="35">
        <v>89</v>
      </c>
      <c r="H99" s="36">
        <f t="shared" si="5"/>
        <v>85.743988047853961</v>
      </c>
      <c r="I99" s="37">
        <f t="shared" si="8"/>
        <v>506000.51078851765</v>
      </c>
    </row>
    <row r="100" spans="2:9" ht="15" thickBot="1">
      <c r="B100" s="53"/>
      <c r="C100" s="27">
        <v>125.72799999999999</v>
      </c>
      <c r="D100" s="27">
        <v>1.0500000000000001E-2</v>
      </c>
      <c r="E100" s="33">
        <f t="shared" si="6"/>
        <v>1950</v>
      </c>
      <c r="F100" s="34">
        <f t="shared" si="7"/>
        <v>0.74527649144328856</v>
      </c>
      <c r="G100" s="35">
        <v>90</v>
      </c>
      <c r="H100" s="36">
        <f t="shared" si="5"/>
        <v>93.702122716181776</v>
      </c>
      <c r="I100" s="37">
        <f t="shared" si="8"/>
        <v>462614.00903925899</v>
      </c>
    </row>
    <row r="101" spans="2:9" ht="15" thickBot="1">
      <c r="B101" s="53"/>
      <c r="C101" s="27">
        <v>133.143</v>
      </c>
      <c r="D101" s="27">
        <v>9.4999999999999998E-3</v>
      </c>
      <c r="E101" s="33">
        <f t="shared" si="6"/>
        <v>1949</v>
      </c>
      <c r="F101" s="34">
        <f t="shared" si="7"/>
        <v>0.76643912750101917</v>
      </c>
      <c r="G101" s="35">
        <v>91</v>
      </c>
      <c r="H101" s="36">
        <f t="shared" si="5"/>
        <v>102.0460047528682</v>
      </c>
      <c r="I101" s="37">
        <f t="shared" si="8"/>
        <v>419266.0943940375</v>
      </c>
    </row>
    <row r="102" spans="2:9" ht="15" thickBot="1">
      <c r="B102" s="53"/>
      <c r="C102" s="27">
        <v>142.57900000000001</v>
      </c>
      <c r="D102" s="27">
        <v>8.6E-3</v>
      </c>
      <c r="E102" s="33">
        <f t="shared" si="6"/>
        <v>1948</v>
      </c>
      <c r="F102" s="34">
        <f t="shared" si="7"/>
        <v>0.78599881043150355</v>
      </c>
      <c r="G102" s="35">
        <v>92</v>
      </c>
      <c r="H102" s="36">
        <f t="shared" si="5"/>
        <v>112.06692439251336</v>
      </c>
      <c r="I102" s="37">
        <f t="shared" si="8"/>
        <v>376481.66453278705</v>
      </c>
    </row>
    <row r="103" spans="2:9" ht="15" thickBot="1">
      <c r="B103" s="53"/>
      <c r="C103" s="27">
        <v>152.99799999999999</v>
      </c>
      <c r="D103" s="27">
        <v>7.7999999999999996E-3</v>
      </c>
      <c r="E103" s="33">
        <f t="shared" si="6"/>
        <v>1947</v>
      </c>
      <c r="F103" s="34">
        <f t="shared" si="7"/>
        <v>0.80380385581135194</v>
      </c>
      <c r="G103" s="35">
        <v>93</v>
      </c>
      <c r="H103" s="36">
        <f t="shared" si="5"/>
        <v>122.98038233142522</v>
      </c>
      <c r="I103" s="37">
        <f t="shared" si="8"/>
        <v>334290.52229842363</v>
      </c>
    </row>
    <row r="104" spans="2:9" ht="15" thickBot="1">
      <c r="B104" s="53"/>
      <c r="C104" s="27">
        <v>166.3</v>
      </c>
      <c r="D104" s="27">
        <v>7.0000000000000001E-3</v>
      </c>
      <c r="E104" s="33">
        <f t="shared" si="6"/>
        <v>1946</v>
      </c>
      <c r="F104" s="34">
        <f t="shared" si="7"/>
        <v>0.82201223467818652</v>
      </c>
      <c r="G104" s="35">
        <v>94</v>
      </c>
      <c r="H104" s="36">
        <f t="shared" si="5"/>
        <v>136.70063462698243</v>
      </c>
      <c r="I104" s="37">
        <f t="shared" si="8"/>
        <v>293179.34605639166</v>
      </c>
    </row>
    <row r="105" spans="2:9" ht="15" thickBot="1">
      <c r="B105" s="53"/>
      <c r="C105" s="27">
        <v>178.904</v>
      </c>
      <c r="D105" s="27">
        <v>6.1999999999999998E-3</v>
      </c>
      <c r="E105" s="33">
        <f t="shared" si="6"/>
        <v>1945</v>
      </c>
      <c r="F105" s="34">
        <f t="shared" si="7"/>
        <v>0.84063308365021072</v>
      </c>
      <c r="G105" s="35">
        <v>95</v>
      </c>
      <c r="H105" s="36">
        <f t="shared" si="5"/>
        <v>150.3926211973573</v>
      </c>
      <c r="I105" s="37">
        <f t="shared" si="8"/>
        <v>253101.54339095921</v>
      </c>
    </row>
    <row r="106" spans="2:9" ht="15" thickBot="1">
      <c r="B106" s="53"/>
      <c r="C106" s="27">
        <v>192.40899999999999</v>
      </c>
      <c r="D106" s="27">
        <v>5.4999999999999997E-3</v>
      </c>
      <c r="E106" s="33">
        <f t="shared" si="6"/>
        <v>1944</v>
      </c>
      <c r="F106" s="34">
        <f t="shared" si="7"/>
        <v>0.8572720210114575</v>
      </c>
      <c r="G106" s="35">
        <v>96</v>
      </c>
      <c r="H106" s="36">
        <f t="shared" ref="H106:H125" si="9">+C106*F106</f>
        <v>164.94685229079352</v>
      </c>
      <c r="I106" s="37">
        <f t="shared" si="8"/>
        <v>215036.9388512962</v>
      </c>
    </row>
    <row r="107" spans="2:9" ht="15" thickBot="1">
      <c r="B107" s="53"/>
      <c r="C107" s="27">
        <v>206.90899999999999</v>
      </c>
      <c r="D107" s="27">
        <v>5.0000000000000001E-3</v>
      </c>
      <c r="E107" s="33">
        <f t="shared" si="6"/>
        <v>1943</v>
      </c>
      <c r="F107" s="34">
        <f t="shared" si="7"/>
        <v>0.86935823539880586</v>
      </c>
      <c r="G107" s="35">
        <v>97</v>
      </c>
      <c r="H107" s="36">
        <f t="shared" si="9"/>
        <v>179.87804312813151</v>
      </c>
      <c r="I107" s="37">
        <f t="shared" si="8"/>
        <v>179567.27266152704</v>
      </c>
    </row>
    <row r="108" spans="2:9" ht="15" thickBot="1">
      <c r="B108" s="53"/>
      <c r="C108" s="27">
        <v>222.51599999999999</v>
      </c>
      <c r="D108" s="27">
        <v>4.4999999999999997E-3</v>
      </c>
      <c r="E108" s="33">
        <f t="shared" si="6"/>
        <v>1942</v>
      </c>
      <c r="F108" s="34">
        <f t="shared" si="7"/>
        <v>0.88161484678341606</v>
      </c>
      <c r="G108" s="35">
        <v>98</v>
      </c>
      <c r="H108" s="36">
        <f t="shared" si="9"/>
        <v>196.1734092468586</v>
      </c>
      <c r="I108" s="37">
        <f t="shared" si="8"/>
        <v>147267.06304531594</v>
      </c>
    </row>
    <row r="109" spans="2:9" ht="15" thickBot="1">
      <c r="B109" s="53"/>
      <c r="C109" s="27">
        <v>239.35400000000001</v>
      </c>
      <c r="D109" s="27">
        <v>4.0000000000000001E-3</v>
      </c>
      <c r="E109" s="33">
        <f t="shared" si="6"/>
        <v>1941</v>
      </c>
      <c r="F109" s="34">
        <f t="shared" si="7"/>
        <v>0.89404425750035721</v>
      </c>
      <c r="G109" s="35">
        <v>99</v>
      </c>
      <c r="H109" s="36">
        <f t="shared" si="9"/>
        <v>213.99306920974053</v>
      </c>
      <c r="I109" s="37">
        <f t="shared" si="8"/>
        <v>118377.18121794425</v>
      </c>
    </row>
    <row r="110" spans="2:9" ht="15" thickBot="1">
      <c r="B110" s="53"/>
      <c r="C110" s="27">
        <v>257.56900000000002</v>
      </c>
      <c r="D110" s="27">
        <v>3.5000000000000001E-3</v>
      </c>
      <c r="E110" s="33">
        <f t="shared" si="6"/>
        <v>1940</v>
      </c>
      <c r="F110" s="34">
        <f t="shared" si="7"/>
        <v>0.90664890375392093</v>
      </c>
      <c r="G110" s="35">
        <v>100</v>
      </c>
      <c r="H110" s="36">
        <f t="shared" si="9"/>
        <v>233.52465149099368</v>
      </c>
      <c r="I110" s="37">
        <f t="shared" si="8"/>
        <v>93045.284884718712</v>
      </c>
    </row>
    <row r="111" spans="2:9" ht="15" thickBot="1">
      <c r="B111" s="53"/>
      <c r="C111" s="27">
        <v>277.32799999999997</v>
      </c>
      <c r="D111" s="27">
        <v>3.0000000000000001E-3</v>
      </c>
      <c r="E111" s="33">
        <f t="shared" si="6"/>
        <v>1939</v>
      </c>
      <c r="F111" s="34">
        <f t="shared" si="7"/>
        <v>0.91943125609512466</v>
      </c>
      <c r="G111" s="35">
        <v>101</v>
      </c>
      <c r="H111" s="36">
        <f t="shared" si="9"/>
        <v>254.98403139034872</v>
      </c>
      <c r="I111" s="37">
        <f t="shared" si="8"/>
        <v>71316.917159134551</v>
      </c>
    </row>
    <row r="112" spans="2:9" ht="15" thickBot="1">
      <c r="B112" s="53"/>
      <c r="C112" s="27">
        <v>298.82499999999999</v>
      </c>
      <c r="D112" s="27">
        <v>2.5000000000000001E-3</v>
      </c>
      <c r="E112" s="33">
        <f t="shared" si="6"/>
        <v>1938</v>
      </c>
      <c r="F112" s="34">
        <f t="shared" si="7"/>
        <v>0.93239381990594827</v>
      </c>
      <c r="G112" s="35">
        <v>102</v>
      </c>
      <c r="H112" s="36">
        <f t="shared" si="9"/>
        <v>278.62258323339501</v>
      </c>
      <c r="I112" s="37">
        <f t="shared" si="8"/>
        <v>53132.242115566893</v>
      </c>
    </row>
    <row r="113" spans="2:9" ht="15" thickBot="1">
      <c r="B113" s="53"/>
      <c r="C113" s="27">
        <v>322.28699999999998</v>
      </c>
      <c r="D113" s="27">
        <v>2E-3</v>
      </c>
      <c r="E113" s="33">
        <f t="shared" si="6"/>
        <v>1937</v>
      </c>
      <c r="F113" s="34">
        <f t="shared" si="7"/>
        <v>0.94553913589039629</v>
      </c>
      <c r="G113" s="35">
        <v>103</v>
      </c>
      <c r="H113" s="36">
        <f t="shared" si="9"/>
        <v>304.73497148870814</v>
      </c>
      <c r="I113" s="37">
        <f t="shared" si="8"/>
        <v>38328.399564345455</v>
      </c>
    </row>
    <row r="114" spans="2:9" ht="15" thickBot="1">
      <c r="B114" s="53"/>
      <c r="C114" s="27">
        <v>347.976</v>
      </c>
      <c r="D114" s="27">
        <v>1.5E-3</v>
      </c>
      <c r="E114" s="33">
        <f t="shared" si="6"/>
        <v>1936</v>
      </c>
      <c r="F114" s="34">
        <f t="shared" si="7"/>
        <v>0.95886978057248451</v>
      </c>
      <c r="G114" s="35">
        <v>104</v>
      </c>
      <c r="H114" s="36">
        <f t="shared" si="9"/>
        <v>333.66367076449086</v>
      </c>
      <c r="I114" s="37">
        <f t="shared" si="8"/>
        <v>26648.395815896827</v>
      </c>
    </row>
    <row r="115" spans="2:9" ht="15" thickBot="1">
      <c r="B115" s="53"/>
      <c r="C115" s="27">
        <v>376.19900000000001</v>
      </c>
      <c r="D115" s="27">
        <v>1E-3</v>
      </c>
      <c r="E115" s="33">
        <f t="shared" si="6"/>
        <v>1935</v>
      </c>
      <c r="F115" s="34">
        <f t="shared" si="7"/>
        <v>0.97238836680124685</v>
      </c>
      <c r="G115" s="35">
        <v>105</v>
      </c>
      <c r="H115" s="36">
        <f t="shared" si="9"/>
        <v>365.8115312022623</v>
      </c>
      <c r="I115" s="37">
        <f t="shared" si="8"/>
        <v>17756.794247979593</v>
      </c>
    </row>
    <row r="116" spans="2:9" ht="15" thickBot="1">
      <c r="B116" s="53"/>
      <c r="C116" s="27">
        <v>407.31400000000002</v>
      </c>
      <c r="D116" s="27">
        <v>5.0000000000000001E-4</v>
      </c>
      <c r="E116" s="33">
        <f t="shared" si="6"/>
        <v>1934</v>
      </c>
      <c r="F116" s="34">
        <f t="shared" si="7"/>
        <v>0.98609754426286189</v>
      </c>
      <c r="G116" s="35">
        <v>106</v>
      </c>
      <c r="H116" s="36">
        <f t="shared" si="9"/>
        <v>401.65133514388333</v>
      </c>
      <c r="I116" s="37">
        <f t="shared" si="8"/>
        <v>11261.154154882655</v>
      </c>
    </row>
    <row r="117" spans="2:9" ht="15" thickBot="1">
      <c r="B117" s="53"/>
      <c r="C117" s="27">
        <v>441.738</v>
      </c>
      <c r="D117" s="27">
        <v>0</v>
      </c>
      <c r="E117" s="33">
        <f t="shared" si="6"/>
        <v>1933</v>
      </c>
      <c r="F117" s="34">
        <f t="shared" si="7"/>
        <v>1</v>
      </c>
      <c r="G117" s="35">
        <v>107</v>
      </c>
      <c r="H117" s="36">
        <f t="shared" si="9"/>
        <v>441.738</v>
      </c>
      <c r="I117" s="37">
        <f t="shared" si="8"/>
        <v>6738.0965533129483</v>
      </c>
    </row>
    <row r="118" spans="2:9" ht="15" thickBot="1">
      <c r="B118" s="53"/>
      <c r="C118" s="27">
        <v>479.95100000000002</v>
      </c>
      <c r="D118" s="27">
        <v>0</v>
      </c>
      <c r="E118" s="33">
        <f t="shared" si="6"/>
        <v>1932</v>
      </c>
      <c r="F118" s="34">
        <f t="shared" si="7"/>
        <v>1</v>
      </c>
      <c r="G118" s="35">
        <v>108</v>
      </c>
      <c r="H118" s="36">
        <f t="shared" si="9"/>
        <v>479.95100000000002</v>
      </c>
      <c r="I118" s="37">
        <f t="shared" si="8"/>
        <v>3761.6232580455935</v>
      </c>
    </row>
    <row r="119" spans="2:9" ht="15" thickBot="1">
      <c r="B119" s="53"/>
      <c r="C119" s="27">
        <v>522.49199999999996</v>
      </c>
      <c r="D119" s="27">
        <v>0</v>
      </c>
      <c r="E119" s="33">
        <f t="shared" si="6"/>
        <v>1931</v>
      </c>
      <c r="F119" s="34">
        <f t="shared" si="7"/>
        <v>1</v>
      </c>
      <c r="G119" s="35">
        <v>109</v>
      </c>
      <c r="H119" s="36">
        <f t="shared" si="9"/>
        <v>522.49199999999996</v>
      </c>
      <c r="I119" s="37">
        <f t="shared" si="8"/>
        <v>1956.2284137233528</v>
      </c>
    </row>
    <row r="120" spans="2:9" ht="15" thickBot="1">
      <c r="B120" s="53"/>
      <c r="C120" s="27">
        <v>569.95000000000005</v>
      </c>
      <c r="D120" s="27">
        <v>0</v>
      </c>
      <c r="E120" s="33">
        <f t="shared" si="6"/>
        <v>1930</v>
      </c>
      <c r="F120" s="34">
        <f t="shared" si="7"/>
        <v>1</v>
      </c>
      <c r="G120" s="35">
        <v>110</v>
      </c>
      <c r="H120" s="36">
        <f t="shared" si="9"/>
        <v>569.95000000000005</v>
      </c>
      <c r="I120" s="37">
        <f t="shared" si="8"/>
        <v>934.11471738021078</v>
      </c>
    </row>
    <row r="121" spans="2:9" ht="15" thickBot="1">
      <c r="B121" s="53"/>
      <c r="C121" s="27">
        <v>622.90599999999995</v>
      </c>
      <c r="D121" s="27">
        <v>0</v>
      </c>
      <c r="E121" s="33">
        <f t="shared" si="6"/>
        <v>1929</v>
      </c>
      <c r="F121" s="34">
        <f t="shared" si="7"/>
        <v>1</v>
      </c>
      <c r="G121" s="35">
        <v>111</v>
      </c>
      <c r="H121" s="36">
        <f t="shared" si="9"/>
        <v>622.90599999999995</v>
      </c>
      <c r="I121" s="37">
        <f t="shared" si="8"/>
        <v>401.71603420935958</v>
      </c>
    </row>
    <row r="122" spans="2:9" ht="15" thickBot="1">
      <c r="B122" s="53"/>
      <c r="C122" s="27">
        <v>681.81100000000004</v>
      </c>
      <c r="D122" s="27">
        <v>0</v>
      </c>
      <c r="E122" s="33">
        <f t="shared" si="6"/>
        <v>1928</v>
      </c>
      <c r="F122" s="34">
        <f t="shared" si="7"/>
        <v>1</v>
      </c>
      <c r="G122" s="35">
        <v>112</v>
      </c>
      <c r="H122" s="36">
        <f t="shared" si="9"/>
        <v>681.81100000000004</v>
      </c>
      <c r="I122" s="37">
        <f t="shared" si="8"/>
        <v>151.48470620414426</v>
      </c>
    </row>
    <row r="123" spans="2:9" ht="15" thickBot="1">
      <c r="B123" s="53"/>
      <c r="C123" s="27">
        <v>746.68600000000004</v>
      </c>
      <c r="D123" s="27">
        <v>0</v>
      </c>
      <c r="E123" s="33">
        <f t="shared" si="6"/>
        <v>1927</v>
      </c>
      <c r="F123" s="34">
        <f t="shared" si="7"/>
        <v>1</v>
      </c>
      <c r="G123" s="35">
        <v>113</v>
      </c>
      <c r="H123" s="36">
        <f t="shared" si="9"/>
        <v>746.68600000000004</v>
      </c>
      <c r="I123" s="37">
        <f t="shared" si="8"/>
        <v>48.20076718239045</v>
      </c>
    </row>
    <row r="124" spans="2:9" ht="15" thickBot="1">
      <c r="B124" s="53"/>
      <c r="C124" s="27">
        <v>816.45799999999997</v>
      </c>
      <c r="D124" s="27">
        <v>0</v>
      </c>
      <c r="E124" s="33">
        <f t="shared" si="6"/>
        <v>1926</v>
      </c>
      <c r="F124" s="34">
        <f t="shared" si="7"/>
        <v>1</v>
      </c>
      <c r="G124" s="35">
        <v>114</v>
      </c>
      <c r="H124" s="36">
        <f t="shared" si="9"/>
        <v>816.45799999999997</v>
      </c>
      <c r="I124" s="37">
        <f t="shared" si="8"/>
        <v>12.209929138040051</v>
      </c>
    </row>
    <row r="125" spans="2:9" ht="15" thickBot="1">
      <c r="B125" s="55"/>
      <c r="C125" s="27">
        <v>887.53599999999994</v>
      </c>
      <c r="D125" s="27">
        <v>0</v>
      </c>
      <c r="E125" s="38">
        <f t="shared" si="6"/>
        <v>1925</v>
      </c>
      <c r="F125" s="39">
        <f t="shared" si="7"/>
        <v>1</v>
      </c>
      <c r="G125" s="40">
        <v>115</v>
      </c>
      <c r="H125" s="41">
        <f t="shared" si="9"/>
        <v>887.53599999999994</v>
      </c>
      <c r="I125" s="42">
        <f t="shared" si="8"/>
        <v>2.2410348138541467</v>
      </c>
    </row>
    <row r="126" spans="2:9" ht="15" thickBot="1">
      <c r="B126" s="55"/>
      <c r="C126" s="27">
        <v>951.16099999999994</v>
      </c>
      <c r="D126" s="27">
        <v>0</v>
      </c>
      <c r="E126" s="38">
        <f>+$H$7-G126</f>
        <v>1924</v>
      </c>
      <c r="F126" s="39">
        <f>+EXP(-D126*$F$4)</f>
        <v>1</v>
      </c>
      <c r="G126" s="40">
        <v>116</v>
      </c>
      <c r="H126" s="41">
        <f>+C126*F126</f>
        <v>951.16099999999994</v>
      </c>
      <c r="I126" s="42">
        <f t="shared" si="8"/>
        <v>0.25203573930529277</v>
      </c>
    </row>
    <row r="127" spans="2:9" ht="15" thickBot="1">
      <c r="B127" s="55"/>
      <c r="C127" s="27">
        <v>991.40899999999999</v>
      </c>
      <c r="D127" s="27">
        <v>0</v>
      </c>
      <c r="E127" s="38">
        <f>+$H$7-G127</f>
        <v>1923</v>
      </c>
      <c r="F127" s="39">
        <f>+EXP(-D127*$F$4)</f>
        <v>1</v>
      </c>
      <c r="G127" s="40">
        <v>117</v>
      </c>
      <c r="H127" s="41">
        <f>+C127*F127</f>
        <v>991.40899999999999</v>
      </c>
      <c r="I127" s="42">
        <f t="shared" si="8"/>
        <v>1.2309173471931213E-2</v>
      </c>
    </row>
    <row r="128" spans="2:9" ht="15" thickBot="1">
      <c r="B128" s="55"/>
      <c r="C128" s="27">
        <v>1000</v>
      </c>
      <c r="D128" s="27">
        <v>0</v>
      </c>
      <c r="E128" s="38">
        <f>+$H$7-G128</f>
        <v>1922</v>
      </c>
      <c r="F128" s="39">
        <f>+EXP(-D128*$F$4)</f>
        <v>1</v>
      </c>
      <c r="G128" s="40">
        <v>118</v>
      </c>
      <c r="H128" s="41">
        <f>+C128*F128</f>
        <v>1000</v>
      </c>
      <c r="I128" s="42">
        <f t="shared" si="8"/>
        <v>1.0574810929736123E-4</v>
      </c>
    </row>
    <row r="129" spans="2:9" ht="15" thickBot="1">
      <c r="B129" s="55"/>
      <c r="C129" s="27">
        <v>1000</v>
      </c>
      <c r="D129" s="27">
        <v>0</v>
      </c>
      <c r="E129" s="38">
        <f>+$H$7-G129</f>
        <v>1921</v>
      </c>
      <c r="F129" s="39">
        <f>+EXP(-D129*$F$4)</f>
        <v>1</v>
      </c>
      <c r="G129" s="40">
        <v>119</v>
      </c>
      <c r="H129" s="41">
        <f>+C129*F129</f>
        <v>1000</v>
      </c>
      <c r="I129" s="42">
        <f t="shared" si="8"/>
        <v>0</v>
      </c>
    </row>
    <row r="130" spans="2:9" ht="15" thickBot="1">
      <c r="B130" s="55"/>
      <c r="C130" s="27">
        <v>1000</v>
      </c>
      <c r="D130" s="27">
        <v>0</v>
      </c>
      <c r="E130" s="38">
        <f>+$H$7-G130</f>
        <v>1920</v>
      </c>
      <c r="F130" s="39">
        <f>+EXP(-D130*$F$4)</f>
        <v>1</v>
      </c>
      <c r="G130" s="40">
        <v>120</v>
      </c>
      <c r="H130" s="41">
        <f>+C130*F130</f>
        <v>1000</v>
      </c>
      <c r="I130" s="42">
        <f t="shared" si="8"/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8" type="noConversion"/>
  <pageMargins left="0.75" right="0.75" top="1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5123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47625</xdr:rowOff>
              </from>
              <to>
                <xdr:col>6</xdr:col>
                <xdr:colOff>9525</xdr:colOff>
                <xdr:row>7</xdr:row>
                <xdr:rowOff>57150</xdr:rowOff>
              </to>
            </anchor>
          </objectPr>
        </oleObject>
      </mc:Choice>
      <mc:Fallback>
        <oleObject progId="Equation.DSMT4" shapeId="512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workbookViewId="0">
      <selection activeCell="K7" sqref="K7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4" width="12.75" style="6" customWidth="1"/>
    <col min="5" max="5" width="12.75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6"/>
    </row>
    <row r="2" spans="2:9" ht="18">
      <c r="C2" s="4" t="s">
        <v>24</v>
      </c>
      <c r="I2" s="6" t="s">
        <v>27</v>
      </c>
    </row>
    <row r="3" spans="2:9" ht="19.5">
      <c r="C3" s="4"/>
      <c r="F3" s="5" t="s">
        <v>18</v>
      </c>
      <c r="I3" s="6" t="s">
        <v>28</v>
      </c>
    </row>
    <row r="4" spans="2:9" ht="18">
      <c r="C4" s="4" t="s">
        <v>21</v>
      </c>
      <c r="F4" s="6">
        <f>+H7-2012</f>
        <v>28</v>
      </c>
    </row>
    <row r="5" spans="2:9" ht="15" thickBot="1"/>
    <row r="6" spans="2:9" ht="18.75">
      <c r="B6" s="8" t="s">
        <v>2</v>
      </c>
      <c r="C6" s="8" t="s">
        <v>22</v>
      </c>
      <c r="D6" s="8" t="s">
        <v>4</v>
      </c>
      <c r="E6" s="8" t="s">
        <v>15</v>
      </c>
      <c r="F6" s="9" t="s">
        <v>13</v>
      </c>
      <c r="G6" s="10"/>
      <c r="H6" s="11" t="s">
        <v>17</v>
      </c>
      <c r="I6" s="12"/>
    </row>
    <row r="7" spans="2:9" ht="25.9" customHeight="1">
      <c r="B7" s="13" t="s">
        <v>26</v>
      </c>
      <c r="C7" s="13" t="s">
        <v>3</v>
      </c>
      <c r="D7" s="13" t="s">
        <v>7</v>
      </c>
      <c r="E7" s="13" t="s">
        <v>16</v>
      </c>
      <c r="F7" s="14"/>
      <c r="G7" s="15"/>
      <c r="H7" s="16">
        <v>2040</v>
      </c>
      <c r="I7" s="17"/>
    </row>
    <row r="8" spans="2:9" ht="18.75">
      <c r="B8" s="18"/>
      <c r="C8" s="19" t="s">
        <v>1</v>
      </c>
      <c r="D8" s="19" t="s">
        <v>23</v>
      </c>
      <c r="E8" s="18" t="s">
        <v>14</v>
      </c>
      <c r="F8" s="20"/>
      <c r="G8" s="21" t="s">
        <v>10</v>
      </c>
      <c r="H8" s="22" t="s">
        <v>9</v>
      </c>
      <c r="I8" s="23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4"/>
      <c r="H9" s="25" t="s">
        <v>11</v>
      </c>
      <c r="I9" s="26"/>
    </row>
    <row r="10" spans="2:9" ht="15" thickBot="1">
      <c r="B10" s="51">
        <v>2012</v>
      </c>
      <c r="C10" s="27">
        <v>2.1760000000000002</v>
      </c>
      <c r="D10" s="27">
        <v>3.5000000000000003E-2</v>
      </c>
      <c r="E10" s="28">
        <f>+$H$7-G10</f>
        <v>2040</v>
      </c>
      <c r="F10" s="29">
        <f>+EXP(-D10*$F$4)</f>
        <v>0.37531109885139952</v>
      </c>
      <c r="G10" s="30">
        <v>0</v>
      </c>
      <c r="H10" s="31">
        <f t="shared" ref="H10:H41" si="0">+C10*F10</f>
        <v>0.81667695110064542</v>
      </c>
      <c r="I10" s="32">
        <v>1000000</v>
      </c>
    </row>
    <row r="11" spans="2:9" ht="15" thickBot="1">
      <c r="B11" s="53"/>
      <c r="C11" s="27">
        <v>0.14499999999999999</v>
      </c>
      <c r="D11" s="27">
        <v>3.5000000000000003E-2</v>
      </c>
      <c r="E11" s="33">
        <f t="shared" ref="E11:E74" si="1">+$H$7-G11</f>
        <v>2039</v>
      </c>
      <c r="F11" s="34">
        <f t="shared" ref="F11:F74" si="2">+EXP(-D11*$F$4)</f>
        <v>0.37531109885139952</v>
      </c>
      <c r="G11" s="35">
        <v>1</v>
      </c>
      <c r="H11" s="36">
        <f t="shared" si="0"/>
        <v>5.4420109333452926E-2</v>
      </c>
      <c r="I11" s="37">
        <f>+I10*(1-H10/1000)</f>
        <v>999183.3230488993</v>
      </c>
    </row>
    <row r="12" spans="2:9" ht="15" thickBot="1">
      <c r="B12" s="53"/>
      <c r="C12" s="27">
        <v>0.124</v>
      </c>
      <c r="D12" s="27">
        <v>3.5000000000000003E-2</v>
      </c>
      <c r="E12" s="33">
        <f t="shared" si="1"/>
        <v>2038</v>
      </c>
      <c r="F12" s="34">
        <f t="shared" si="2"/>
        <v>0.37531109885139952</v>
      </c>
      <c r="G12" s="35">
        <v>2</v>
      </c>
      <c r="H12" s="36">
        <f t="shared" si="0"/>
        <v>4.6538576257573537E-2</v>
      </c>
      <c r="I12" s="37">
        <f t="shared" ref="I12:I75" si="3">+I11*(1-H11/1000)</f>
        <v>999128.94738321484</v>
      </c>
    </row>
    <row r="13" spans="2:9" ht="15" thickBot="1">
      <c r="B13" s="53"/>
      <c r="C13" s="27">
        <v>0.104</v>
      </c>
      <c r="D13" s="27">
        <v>3.5000000000000003E-2</v>
      </c>
      <c r="E13" s="33">
        <f t="shared" si="1"/>
        <v>2037</v>
      </c>
      <c r="F13" s="34">
        <f t="shared" si="2"/>
        <v>0.37531109885139952</v>
      </c>
      <c r="G13" s="35">
        <v>3</v>
      </c>
      <c r="H13" s="36">
        <f t="shared" si="0"/>
        <v>3.903235428054555E-2</v>
      </c>
      <c r="I13" s="37">
        <f t="shared" si="3"/>
        <v>999082.44934450591</v>
      </c>
    </row>
    <row r="14" spans="2:9" ht="15" thickBot="1">
      <c r="B14" s="53"/>
      <c r="C14" s="27">
        <v>8.6999999999999994E-2</v>
      </c>
      <c r="D14" s="27">
        <v>3.5000000000000003E-2</v>
      </c>
      <c r="E14" s="33">
        <f t="shared" si="1"/>
        <v>2036</v>
      </c>
      <c r="F14" s="34">
        <f t="shared" si="2"/>
        <v>0.37531109885139952</v>
      </c>
      <c r="G14" s="35">
        <v>4</v>
      </c>
      <c r="H14" s="36">
        <f t="shared" si="0"/>
        <v>3.2652065600071757E-2</v>
      </c>
      <c r="I14" s="37">
        <f t="shared" si="3"/>
        <v>999043.45280438755</v>
      </c>
    </row>
    <row r="15" spans="2:9" ht="15" thickBot="1">
      <c r="B15" s="53"/>
      <c r="C15" s="27">
        <v>7.2999999999999995E-2</v>
      </c>
      <c r="D15" s="27">
        <v>3.5000000000000003E-2</v>
      </c>
      <c r="E15" s="33">
        <f t="shared" si="1"/>
        <v>2035</v>
      </c>
      <c r="F15" s="34">
        <f t="shared" si="2"/>
        <v>0.37531109885139952</v>
      </c>
      <c r="G15" s="35">
        <v>5</v>
      </c>
      <c r="H15" s="36">
        <f t="shared" si="0"/>
        <v>2.7397710216152164E-2</v>
      </c>
      <c r="I15" s="37">
        <f t="shared" si="3"/>
        <v>999010.83197202918</v>
      </c>
    </row>
    <row r="16" spans="2:9" ht="15" thickBot="1">
      <c r="B16" s="53"/>
      <c r="C16" s="27">
        <v>6.3E-2</v>
      </c>
      <c r="D16" s="27">
        <v>3.5000000000000003E-2</v>
      </c>
      <c r="E16" s="33">
        <f t="shared" si="1"/>
        <v>2034</v>
      </c>
      <c r="F16" s="34">
        <f t="shared" si="2"/>
        <v>0.37531109885139952</v>
      </c>
      <c r="G16" s="35">
        <v>6</v>
      </c>
      <c r="H16" s="36">
        <f t="shared" si="0"/>
        <v>2.3644599227638171E-2</v>
      </c>
      <c r="I16" s="37">
        <f t="shared" si="3"/>
        <v>998983.46136275202</v>
      </c>
    </row>
    <row r="17" spans="2:9" ht="15" thickBot="1">
      <c r="B17" s="53"/>
      <c r="C17" s="27">
        <v>5.7000000000000002E-2</v>
      </c>
      <c r="D17" s="27">
        <v>3.5000000000000003E-2</v>
      </c>
      <c r="E17" s="33">
        <f t="shared" si="1"/>
        <v>2033</v>
      </c>
      <c r="F17" s="34">
        <f t="shared" si="2"/>
        <v>0.37531109885139952</v>
      </c>
      <c r="G17" s="35">
        <v>7</v>
      </c>
      <c r="H17" s="36">
        <f t="shared" si="0"/>
        <v>2.1392732634529774E-2</v>
      </c>
      <c r="I17" s="37">
        <f t="shared" si="3"/>
        <v>998959.84079917299</v>
      </c>
    </row>
    <row r="18" spans="2:9" ht="15" thickBot="1">
      <c r="B18" s="53"/>
      <c r="C18" s="27">
        <v>5.2999999999999999E-2</v>
      </c>
      <c r="D18" s="27">
        <v>3.4500000000000003E-2</v>
      </c>
      <c r="E18" s="33">
        <f t="shared" si="1"/>
        <v>2032</v>
      </c>
      <c r="F18" s="34">
        <f t="shared" si="2"/>
        <v>0.38060240696771641</v>
      </c>
      <c r="G18" s="35">
        <v>8</v>
      </c>
      <c r="H18" s="36">
        <f t="shared" si="0"/>
        <v>2.0171927569288969E-2</v>
      </c>
      <c r="I18" s="37">
        <f t="shared" si="3"/>
        <v>998938.4703183861</v>
      </c>
    </row>
    <row r="19" spans="2:9" ht="15" thickBot="1">
      <c r="B19" s="53"/>
      <c r="C19" s="27">
        <v>5.2999999999999999E-2</v>
      </c>
      <c r="D19" s="27">
        <v>3.4099999999999998E-2</v>
      </c>
      <c r="E19" s="33">
        <f t="shared" si="1"/>
        <v>2031</v>
      </c>
      <c r="F19" s="34">
        <f t="shared" si="2"/>
        <v>0.38488911467864517</v>
      </c>
      <c r="G19" s="35">
        <v>9</v>
      </c>
      <c r="H19" s="36">
        <f t="shared" si="0"/>
        <v>2.0399123077968193E-2</v>
      </c>
      <c r="I19" s="37">
        <f t="shared" si="3"/>
        <v>998918.31980391662</v>
      </c>
    </row>
    <row r="20" spans="2:9" ht="15" thickBot="1">
      <c r="B20" s="53"/>
      <c r="C20" s="27">
        <v>5.3999999999999999E-2</v>
      </c>
      <c r="D20" s="27">
        <v>3.3799999999999997E-2</v>
      </c>
      <c r="E20" s="33">
        <f t="shared" si="1"/>
        <v>2030</v>
      </c>
      <c r="F20" s="34">
        <f t="shared" si="2"/>
        <v>0.38813580023077615</v>
      </c>
      <c r="G20" s="35">
        <v>10</v>
      </c>
      <c r="H20" s="36">
        <f t="shared" si="0"/>
        <v>2.0959333212461913E-2</v>
      </c>
      <c r="I20" s="37">
        <f t="shared" si="3"/>
        <v>998897.94274616614</v>
      </c>
    </row>
    <row r="21" spans="2:9" ht="15" thickBot="1">
      <c r="B21" s="53"/>
      <c r="C21" s="27">
        <v>5.8000000000000003E-2</v>
      </c>
      <c r="D21" s="27">
        <v>3.3700000000000001E-2</v>
      </c>
      <c r="E21" s="33">
        <f t="shared" si="1"/>
        <v>2029</v>
      </c>
      <c r="F21" s="34">
        <f t="shared" si="2"/>
        <v>0.38922410338481328</v>
      </c>
      <c r="G21" s="35">
        <v>11</v>
      </c>
      <c r="H21" s="36">
        <f t="shared" si="0"/>
        <v>2.2574997996319172E-2</v>
      </c>
      <c r="I21" s="37">
        <f t="shared" si="3"/>
        <v>998877.00651133887</v>
      </c>
    </row>
    <row r="22" spans="2:9" ht="15" thickBot="1">
      <c r="B22" s="53"/>
      <c r="C22" s="27">
        <v>6.4000000000000001E-2</v>
      </c>
      <c r="D22" s="27">
        <v>3.3599999999999998E-2</v>
      </c>
      <c r="E22" s="33">
        <f t="shared" si="1"/>
        <v>2028</v>
      </c>
      <c r="F22" s="34">
        <f t="shared" si="2"/>
        <v>0.3903154580578147</v>
      </c>
      <c r="G22" s="35">
        <v>12</v>
      </c>
      <c r="H22" s="36">
        <f t="shared" si="0"/>
        <v>2.4980189315700143E-2</v>
      </c>
      <c r="I22" s="37">
        <f t="shared" si="3"/>
        <v>998854.45686491835</v>
      </c>
    </row>
    <row r="23" spans="2:9" ht="15" thickBot="1">
      <c r="B23" s="53"/>
      <c r="C23" s="27">
        <v>7.0000000000000007E-2</v>
      </c>
      <c r="D23" s="27">
        <v>3.3500000000000002E-2</v>
      </c>
      <c r="E23" s="33">
        <f t="shared" si="1"/>
        <v>2027</v>
      </c>
      <c r="F23" s="34">
        <f t="shared" si="2"/>
        <v>0.39140987280600648</v>
      </c>
      <c r="G23" s="35">
        <v>13</v>
      </c>
      <c r="H23" s="36">
        <f t="shared" si="0"/>
        <v>2.7398691096420454E-2</v>
      </c>
      <c r="I23" s="37">
        <f t="shared" si="3"/>
        <v>998829.50529148697</v>
      </c>
    </row>
    <row r="24" spans="2:9" ht="15" thickBot="1">
      <c r="B24" s="53"/>
      <c r="C24" s="27">
        <v>7.6999999999999999E-2</v>
      </c>
      <c r="D24" s="27">
        <v>3.3399999999999999E-2</v>
      </c>
      <c r="E24" s="33">
        <f t="shared" si="1"/>
        <v>2026</v>
      </c>
      <c r="F24" s="34">
        <f t="shared" si="2"/>
        <v>0.39250735620960597</v>
      </c>
      <c r="G24" s="35">
        <v>14</v>
      </c>
      <c r="H24" s="36">
        <f t="shared" si="0"/>
        <v>3.0223066428139659E-2</v>
      </c>
      <c r="I24" s="37">
        <f t="shared" si="3"/>
        <v>998802.13867041341</v>
      </c>
    </row>
    <row r="25" spans="2:9" ht="15" thickBot="1">
      <c r="B25" s="53"/>
      <c r="C25" s="27">
        <v>8.5000000000000006E-2</v>
      </c>
      <c r="D25" s="27">
        <v>3.3099999999999997E-2</v>
      </c>
      <c r="E25" s="33">
        <f t="shared" si="1"/>
        <v>2025</v>
      </c>
      <c r="F25" s="34">
        <f t="shared" si="2"/>
        <v>0.39581830451630162</v>
      </c>
      <c r="G25" s="35">
        <v>15</v>
      </c>
      <c r="H25" s="36">
        <f t="shared" si="0"/>
        <v>3.3644555883885638E-2</v>
      </c>
      <c r="I25" s="37">
        <f t="shared" si="3"/>
        <v>998771.9518070278</v>
      </c>
    </row>
    <row r="26" spans="2:9" ht="15" thickBot="1">
      <c r="B26" s="53"/>
      <c r="C26" s="27">
        <v>9.2999999999999999E-2</v>
      </c>
      <c r="D26" s="27">
        <v>3.2800000000000003E-2</v>
      </c>
      <c r="E26" s="33">
        <f t="shared" si="1"/>
        <v>2024</v>
      </c>
      <c r="F26" s="34">
        <f t="shared" si="2"/>
        <v>0.39915718192678645</v>
      </c>
      <c r="G26" s="35">
        <v>16</v>
      </c>
      <c r="H26" s="36">
        <f t="shared" si="0"/>
        <v>3.7121617919191142E-2</v>
      </c>
      <c r="I26" s="37">
        <f t="shared" si="3"/>
        <v>998738.34856827999</v>
      </c>
    </row>
    <row r="27" spans="2:9" ht="15" thickBot="1">
      <c r="B27" s="53"/>
      <c r="C27" s="27">
        <v>0.10199999999999999</v>
      </c>
      <c r="D27" s="27">
        <v>3.2500000000000001E-2</v>
      </c>
      <c r="E27" s="33">
        <f t="shared" si="1"/>
        <v>2023</v>
      </c>
      <c r="F27" s="34">
        <f t="shared" si="2"/>
        <v>0.40252422403363597</v>
      </c>
      <c r="G27" s="35">
        <v>17</v>
      </c>
      <c r="H27" s="36">
        <f t="shared" si="0"/>
        <v>4.1057470851430869E-2</v>
      </c>
      <c r="I27" s="37">
        <f t="shared" si="3"/>
        <v>998701.27378490311</v>
      </c>
    </row>
    <row r="28" spans="2:9" ht="15" thickBot="1">
      <c r="B28" s="53"/>
      <c r="C28" s="27">
        <v>0.109</v>
      </c>
      <c r="D28" s="27">
        <v>3.2300000000000002E-2</v>
      </c>
      <c r="E28" s="33">
        <f t="shared" si="1"/>
        <v>2022</v>
      </c>
      <c r="F28" s="34">
        <f t="shared" si="2"/>
        <v>0.40478468306618559</v>
      </c>
      <c r="G28" s="35">
        <v>18</v>
      </c>
      <c r="H28" s="36">
        <f t="shared" si="0"/>
        <v>4.4121530454214228E-2</v>
      </c>
      <c r="I28" s="37">
        <f t="shared" si="3"/>
        <v>998660.26963646535</v>
      </c>
    </row>
    <row r="29" spans="2:9" ht="15" thickBot="1">
      <c r="B29" s="53"/>
      <c r="C29" s="27">
        <v>0.114</v>
      </c>
      <c r="D29" s="27">
        <v>3.2000000000000001E-2</v>
      </c>
      <c r="E29" s="33">
        <f t="shared" si="1"/>
        <v>2021</v>
      </c>
      <c r="F29" s="34">
        <f t="shared" si="2"/>
        <v>0.4081991952779227</v>
      </c>
      <c r="G29" s="35">
        <v>19</v>
      </c>
      <c r="H29" s="36">
        <f t="shared" si="0"/>
        <v>4.653470826168319E-2</v>
      </c>
      <c r="I29" s="37">
        <f t="shared" si="3"/>
        <v>998616.20721696515</v>
      </c>
    </row>
    <row r="30" spans="2:9" ht="15" thickBot="1">
      <c r="B30" s="53"/>
      <c r="C30" s="27">
        <v>0.11799999999999999</v>
      </c>
      <c r="D30" s="27">
        <v>3.1899999999999998E-2</v>
      </c>
      <c r="E30" s="33">
        <f t="shared" si="1"/>
        <v>2020</v>
      </c>
      <c r="F30" s="34">
        <f t="shared" si="2"/>
        <v>0.40934375466005718</v>
      </c>
      <c r="G30" s="35">
        <v>20</v>
      </c>
      <c r="H30" s="36">
        <f t="shared" si="0"/>
        <v>4.8302563049886747E-2</v>
      </c>
      <c r="I30" s="37">
        <f t="shared" si="3"/>
        <v>998569.7369030969</v>
      </c>
    </row>
    <row r="31" spans="2:9" ht="15" thickBot="1">
      <c r="B31" s="53"/>
      <c r="C31" s="27">
        <v>0.121</v>
      </c>
      <c r="D31" s="27">
        <v>3.1899999999999998E-2</v>
      </c>
      <c r="E31" s="33">
        <f t="shared" si="1"/>
        <v>2019</v>
      </c>
      <c r="F31" s="34">
        <f t="shared" si="2"/>
        <v>0.40934375466005718</v>
      </c>
      <c r="G31" s="35">
        <v>21</v>
      </c>
      <c r="H31" s="36">
        <f t="shared" si="0"/>
        <v>4.9530594313866916E-2</v>
      </c>
      <c r="I31" s="37">
        <f t="shared" si="3"/>
        <v>998521.50342542038</v>
      </c>
    </row>
    <row r="32" spans="2:9" ht="15" thickBot="1">
      <c r="B32" s="53"/>
      <c r="C32" s="27">
        <v>0.123</v>
      </c>
      <c r="D32" s="27">
        <v>3.1899999999999998E-2</v>
      </c>
      <c r="E32" s="33">
        <f t="shared" si="1"/>
        <v>2018</v>
      </c>
      <c r="F32" s="34">
        <f t="shared" si="2"/>
        <v>0.40934375466005718</v>
      </c>
      <c r="G32" s="35">
        <v>22</v>
      </c>
      <c r="H32" s="36">
        <f t="shared" si="0"/>
        <v>5.0349281823187035E-2</v>
      </c>
      <c r="I32" s="37">
        <f t="shared" si="3"/>
        <v>998472.04606192047</v>
      </c>
    </row>
    <row r="33" spans="2:9" ht="15" thickBot="1">
      <c r="B33" s="53"/>
      <c r="C33" s="27">
        <v>0.126</v>
      </c>
      <c r="D33" s="27">
        <v>3.1899999999999998E-2</v>
      </c>
      <c r="E33" s="33">
        <f t="shared" si="1"/>
        <v>2017</v>
      </c>
      <c r="F33" s="34">
        <f t="shared" si="2"/>
        <v>0.40934375466005718</v>
      </c>
      <c r="G33" s="35">
        <v>23</v>
      </c>
      <c r="H33" s="36">
        <f t="shared" si="0"/>
        <v>5.1577313087167204E-2</v>
      </c>
      <c r="I33" s="37">
        <f t="shared" si="3"/>
        <v>998421.77371148067</v>
      </c>
    </row>
    <row r="34" spans="2:9" ht="15" thickBot="1">
      <c r="B34" s="53"/>
      <c r="C34" s="27">
        <v>0.129</v>
      </c>
      <c r="D34" s="27">
        <v>3.2000000000000001E-2</v>
      </c>
      <c r="E34" s="33">
        <f t="shared" si="1"/>
        <v>2016</v>
      </c>
      <c r="F34" s="34">
        <f t="shared" si="2"/>
        <v>0.4081991952779227</v>
      </c>
      <c r="G34" s="35">
        <v>24</v>
      </c>
      <c r="H34" s="36">
        <f t="shared" si="0"/>
        <v>5.2657696190852032E-2</v>
      </c>
      <c r="I34" s="37">
        <f t="shared" si="3"/>
        <v>998370.27779906499</v>
      </c>
    </row>
    <row r="35" spans="2:9" ht="15" thickBot="1">
      <c r="B35" s="53"/>
      <c r="C35" s="27">
        <v>0.13300000000000001</v>
      </c>
      <c r="D35" s="27">
        <v>3.2099999999999997E-2</v>
      </c>
      <c r="E35" s="33">
        <f t="shared" si="1"/>
        <v>2015</v>
      </c>
      <c r="F35" s="34">
        <f t="shared" si="2"/>
        <v>0.40705783617957009</v>
      </c>
      <c r="G35" s="35">
        <v>25</v>
      </c>
      <c r="H35" s="36">
        <f t="shared" si="0"/>
        <v>5.4138692211882826E-2</v>
      </c>
      <c r="I35" s="37">
        <f t="shared" si="3"/>
        <v>998317.70592029067</v>
      </c>
    </row>
    <row r="36" spans="2:9" ht="15" thickBot="1">
      <c r="B36" s="53"/>
      <c r="C36" s="27">
        <v>0.13800000000000001</v>
      </c>
      <c r="D36" s="27">
        <v>3.2099999999999997E-2</v>
      </c>
      <c r="E36" s="33">
        <f t="shared" si="1"/>
        <v>2014</v>
      </c>
      <c r="F36" s="34">
        <f t="shared" si="2"/>
        <v>0.40705783617957009</v>
      </c>
      <c r="G36" s="35">
        <v>26</v>
      </c>
      <c r="H36" s="36">
        <f t="shared" si="0"/>
        <v>5.6173981392780674E-2</v>
      </c>
      <c r="I36" s="37">
        <f t="shared" si="3"/>
        <v>998263.65830528014</v>
      </c>
    </row>
    <row r="37" spans="2:9" ht="15" thickBot="1">
      <c r="B37" s="53"/>
      <c r="C37" s="27">
        <v>0.14499999999999999</v>
      </c>
      <c r="D37" s="27">
        <v>3.2099999999999997E-2</v>
      </c>
      <c r="E37" s="33">
        <f t="shared" si="1"/>
        <v>2013</v>
      </c>
      <c r="F37" s="34">
        <f t="shared" si="2"/>
        <v>0.40705783617957009</v>
      </c>
      <c r="G37" s="35">
        <v>27</v>
      </c>
      <c r="H37" s="36">
        <f t="shared" si="0"/>
        <v>5.902338624603766E-2</v>
      </c>
      <c r="I37" s="37">
        <f t="shared" si="3"/>
        <v>998207.58186111343</v>
      </c>
    </row>
    <row r="38" spans="2:9" ht="15" thickBot="1">
      <c r="B38" s="53"/>
      <c r="C38" s="27">
        <v>0.153</v>
      </c>
      <c r="D38" s="27">
        <v>3.2000000000000001E-2</v>
      </c>
      <c r="E38" s="33">
        <f t="shared" si="1"/>
        <v>2012</v>
      </c>
      <c r="F38" s="34">
        <f t="shared" si="2"/>
        <v>0.4081991952779227</v>
      </c>
      <c r="G38" s="35">
        <v>28</v>
      </c>
      <c r="H38" s="36">
        <f t="shared" si="0"/>
        <v>6.2454476877522175E-2</v>
      </c>
      <c r="I38" s="37">
        <f t="shared" si="3"/>
        <v>998148.66426945548</v>
      </c>
    </row>
    <row r="39" spans="2:9" ht="15" thickBot="1">
      <c r="B39" s="53"/>
      <c r="C39" s="27">
        <v>0.16300000000000001</v>
      </c>
      <c r="D39" s="27">
        <v>3.1899999999999998E-2</v>
      </c>
      <c r="E39" s="33">
        <f t="shared" si="1"/>
        <v>2011</v>
      </c>
      <c r="F39" s="34">
        <f t="shared" si="2"/>
        <v>0.40934375466005718</v>
      </c>
      <c r="G39" s="35">
        <v>29</v>
      </c>
      <c r="H39" s="36">
        <f t="shared" si="0"/>
        <v>6.6723032009589317E-2</v>
      </c>
      <c r="I39" s="37">
        <f t="shared" si="3"/>
        <v>998086.32541678264</v>
      </c>
    </row>
    <row r="40" spans="2:9" ht="15" thickBot="1">
      <c r="B40" s="53"/>
      <c r="C40" s="27">
        <v>0.17499999999999999</v>
      </c>
      <c r="D40" s="27">
        <v>3.1800000000000002E-2</v>
      </c>
      <c r="E40" s="33">
        <f t="shared" si="1"/>
        <v>2010</v>
      </c>
      <c r="F40" s="34">
        <f t="shared" si="2"/>
        <v>0.41049152329932487</v>
      </c>
      <c r="G40" s="35">
        <v>30</v>
      </c>
      <c r="H40" s="36">
        <f t="shared" si="0"/>
        <v>7.1836016577381853E-2</v>
      </c>
      <c r="I40" s="37">
        <f t="shared" si="3"/>
        <v>998019.73007094348</v>
      </c>
    </row>
    <row r="41" spans="2:9" ht="15" thickBot="1">
      <c r="B41" s="53"/>
      <c r="C41" s="27">
        <v>0.188</v>
      </c>
      <c r="D41" s="27">
        <v>3.15E-2</v>
      </c>
      <c r="E41" s="33">
        <f t="shared" si="1"/>
        <v>2009</v>
      </c>
      <c r="F41" s="34">
        <f t="shared" si="2"/>
        <v>0.41395417487127412</v>
      </c>
      <c r="G41" s="35">
        <v>31</v>
      </c>
      <c r="H41" s="36">
        <f t="shared" si="0"/>
        <v>7.7823384875799539E-2</v>
      </c>
      <c r="I41" s="37">
        <f t="shared" si="3"/>
        <v>997948.0363090696</v>
      </c>
    </row>
    <row r="42" spans="2:9" ht="15" thickBot="1">
      <c r="B42" s="53"/>
      <c r="C42" s="27">
        <v>0.20399999999999999</v>
      </c>
      <c r="D42" s="27">
        <v>3.1199999999999999E-2</v>
      </c>
      <c r="E42" s="33">
        <f t="shared" si="1"/>
        <v>2008</v>
      </c>
      <c r="F42" s="34">
        <f t="shared" si="2"/>
        <v>0.41744603522154927</v>
      </c>
      <c r="G42" s="35">
        <v>32</v>
      </c>
      <c r="H42" s="36">
        <f t="shared" ref="H42:H73" si="4">+C42*F42</f>
        <v>8.5158991185196042E-2</v>
      </c>
      <c r="I42" s="37">
        <f t="shared" si="3"/>
        <v>997870.3726149539</v>
      </c>
    </row>
    <row r="43" spans="2:9" ht="15" thickBot="1">
      <c r="B43" s="53"/>
      <c r="C43" s="27">
        <v>0.223</v>
      </c>
      <c r="D43" s="27">
        <v>3.0800000000000001E-2</v>
      </c>
      <c r="E43" s="33">
        <f t="shared" si="1"/>
        <v>2007</v>
      </c>
      <c r="F43" s="34">
        <f t="shared" si="2"/>
        <v>0.42214771105260251</v>
      </c>
      <c r="G43" s="35">
        <v>33</v>
      </c>
      <c r="H43" s="36">
        <f t="shared" si="4"/>
        <v>9.4138939564730365E-2</v>
      </c>
      <c r="I43" s="37">
        <f t="shared" si="3"/>
        <v>997785.39498068835</v>
      </c>
    </row>
    <row r="44" spans="2:9" ht="15" thickBot="1">
      <c r="B44" s="53"/>
      <c r="C44" s="27">
        <v>0.246</v>
      </c>
      <c r="D44" s="27">
        <v>3.0099999999999998E-2</v>
      </c>
      <c r="E44" s="33">
        <f t="shared" si="1"/>
        <v>2006</v>
      </c>
      <c r="F44" s="34">
        <f t="shared" si="2"/>
        <v>0.43050342469035024</v>
      </c>
      <c r="G44" s="35">
        <v>34</v>
      </c>
      <c r="H44" s="36">
        <f t="shared" si="4"/>
        <v>0.10590384247382616</v>
      </c>
      <c r="I44" s="37">
        <f t="shared" si="3"/>
        <v>997691.46452169167</v>
      </c>
    </row>
    <row r="45" spans="2:9" ht="15" thickBot="1">
      <c r="B45" s="53"/>
      <c r="C45" s="27">
        <v>0.27300000000000002</v>
      </c>
      <c r="D45" s="27">
        <v>2.9399999999999999E-2</v>
      </c>
      <c r="E45" s="33">
        <f t="shared" si="1"/>
        <v>2005</v>
      </c>
      <c r="F45" s="34">
        <f t="shared" si="2"/>
        <v>0.43902452581823015</v>
      </c>
      <c r="G45" s="35">
        <v>35</v>
      </c>
      <c r="H45" s="36">
        <f t="shared" si="4"/>
        <v>0.11985369554837684</v>
      </c>
      <c r="I45" s="37">
        <f t="shared" si="3"/>
        <v>997585.80516199558</v>
      </c>
    </row>
    <row r="46" spans="2:9" ht="15" thickBot="1">
      <c r="B46" s="53"/>
      <c r="C46" s="27">
        <v>0.30399999999999999</v>
      </c>
      <c r="D46" s="27">
        <v>2.8500000000000001E-2</v>
      </c>
      <c r="E46" s="33">
        <f t="shared" si="1"/>
        <v>2004</v>
      </c>
      <c r="F46" s="34">
        <f t="shared" si="2"/>
        <v>0.45022852130278923</v>
      </c>
      <c r="G46" s="35">
        <v>36</v>
      </c>
      <c r="H46" s="36">
        <f t="shared" si="4"/>
        <v>0.13686947047604792</v>
      </c>
      <c r="I46" s="37">
        <f t="shared" si="3"/>
        <v>997466.24081662029</v>
      </c>
    </row>
    <row r="47" spans="2:9" ht="15" thickBot="1">
      <c r="B47" s="53"/>
      <c r="C47" s="27">
        <v>0.34</v>
      </c>
      <c r="D47" s="27">
        <v>2.76E-2</v>
      </c>
      <c r="E47" s="33">
        <f t="shared" si="1"/>
        <v>2003</v>
      </c>
      <c r="F47" s="34">
        <f t="shared" si="2"/>
        <v>0.46171844503835913</v>
      </c>
      <c r="G47" s="35">
        <v>37</v>
      </c>
      <c r="H47" s="36">
        <f t="shared" si="4"/>
        <v>0.1569842713130421</v>
      </c>
      <c r="I47" s="37">
        <f t="shared" si="3"/>
        <v>997329.7181404219</v>
      </c>
    </row>
    <row r="48" spans="2:9" ht="15" thickBot="1">
      <c r="B48" s="53"/>
      <c r="C48" s="27">
        <v>0.38</v>
      </c>
      <c r="D48" s="27">
        <v>2.6700000000000002E-2</v>
      </c>
      <c r="E48" s="33">
        <f t="shared" si="1"/>
        <v>2002</v>
      </c>
      <c r="F48" s="34">
        <f t="shared" si="2"/>
        <v>0.47350159397225089</v>
      </c>
      <c r="G48" s="35">
        <v>38</v>
      </c>
      <c r="H48" s="36">
        <f t="shared" si="4"/>
        <v>0.17993060570945535</v>
      </c>
      <c r="I48" s="37">
        <f t="shared" si="3"/>
        <v>997173.15306136082</v>
      </c>
    </row>
    <row r="49" spans="2:9" ht="15" thickBot="1">
      <c r="B49" s="53"/>
      <c r="C49" s="27">
        <v>0.42499999999999999</v>
      </c>
      <c r="D49" s="27">
        <v>2.58E-2</v>
      </c>
      <c r="E49" s="33">
        <f t="shared" si="1"/>
        <v>2001</v>
      </c>
      <c r="F49" s="34">
        <f t="shared" si="2"/>
        <v>0.48558545127136021</v>
      </c>
      <c r="G49" s="35">
        <v>39</v>
      </c>
      <c r="H49" s="36">
        <f t="shared" si="4"/>
        <v>0.2063738167903281</v>
      </c>
      <c r="I49" s="37">
        <f t="shared" si="3"/>
        <v>996993.73109193332</v>
      </c>
    </row>
    <row r="50" spans="2:9" ht="15" thickBot="1">
      <c r="B50" s="53"/>
      <c r="C50" s="27">
        <v>0.47499999999999998</v>
      </c>
      <c r="D50" s="27">
        <v>2.5000000000000001E-2</v>
      </c>
      <c r="E50" s="33">
        <f t="shared" si="1"/>
        <v>2000</v>
      </c>
      <c r="F50" s="34">
        <f t="shared" si="2"/>
        <v>0.49658530379140947</v>
      </c>
      <c r="G50" s="35">
        <v>40</v>
      </c>
      <c r="H50" s="36">
        <f t="shared" si="4"/>
        <v>0.23587801930091948</v>
      </c>
      <c r="I50" s="37">
        <f t="shared" si="3"/>
        <v>996787.97769033187</v>
      </c>
    </row>
    <row r="51" spans="2:9" ht="15" thickBot="1">
      <c r="B51" s="53"/>
      <c r="C51" s="27">
        <v>0.53200000000000003</v>
      </c>
      <c r="D51" s="27">
        <v>2.4199999999999999E-2</v>
      </c>
      <c r="E51" s="33">
        <f t="shared" si="1"/>
        <v>1999</v>
      </c>
      <c r="F51" s="34">
        <f t="shared" si="2"/>
        <v>0.50783433337215134</v>
      </c>
      <c r="G51" s="35">
        <v>41</v>
      </c>
      <c r="H51" s="36">
        <f t="shared" si="4"/>
        <v>0.27016786535398452</v>
      </c>
      <c r="I51" s="37">
        <f t="shared" si="3"/>
        <v>996552.85731649131</v>
      </c>
    </row>
    <row r="52" spans="2:9" ht="15" thickBot="1">
      <c r="B52" s="53"/>
      <c r="C52" s="27">
        <v>0.59599999999999997</v>
      </c>
      <c r="D52" s="27">
        <v>2.3599999999999999E-2</v>
      </c>
      <c r="E52" s="33">
        <f t="shared" si="1"/>
        <v>1998</v>
      </c>
      <c r="F52" s="34">
        <f t="shared" si="2"/>
        <v>0.51643801877243711</v>
      </c>
      <c r="G52" s="35">
        <v>42</v>
      </c>
      <c r="H52" s="36">
        <f t="shared" si="4"/>
        <v>0.30779705918837252</v>
      </c>
      <c r="I52" s="37">
        <f t="shared" si="3"/>
        <v>996283.62075831776</v>
      </c>
    </row>
    <row r="53" spans="2:9" ht="15" thickBot="1">
      <c r="B53" s="53"/>
      <c r="C53" s="27">
        <v>0.66600000000000004</v>
      </c>
      <c r="D53" s="27">
        <v>2.29E-2</v>
      </c>
      <c r="E53" s="33">
        <f t="shared" si="1"/>
        <v>1997</v>
      </c>
      <c r="F53" s="34">
        <f t="shared" si="2"/>
        <v>0.52666005263292759</v>
      </c>
      <c r="G53" s="35">
        <v>43</v>
      </c>
      <c r="H53" s="36">
        <f t="shared" si="4"/>
        <v>0.35075559505352977</v>
      </c>
      <c r="I53" s="37">
        <f t="shared" si="3"/>
        <v>995976.96758973075</v>
      </c>
    </row>
    <row r="54" spans="2:9" ht="15" thickBot="1">
      <c r="B54" s="53"/>
      <c r="C54" s="27">
        <v>0.74399999999999999</v>
      </c>
      <c r="D54" s="27">
        <v>2.2100000000000002E-2</v>
      </c>
      <c r="E54" s="33">
        <f t="shared" si="1"/>
        <v>1996</v>
      </c>
      <c r="F54" s="34">
        <f t="shared" si="2"/>
        <v>0.53859035839475766</v>
      </c>
      <c r="G54" s="35">
        <v>44</v>
      </c>
      <c r="H54" s="36">
        <f t="shared" si="4"/>
        <v>0.40071122664569969</v>
      </c>
      <c r="I54" s="37">
        <f t="shared" si="3"/>
        <v>995627.62309580424</v>
      </c>
    </row>
    <row r="55" spans="2:9" ht="15" thickBot="1">
      <c r="B55" s="53"/>
      <c r="C55" s="27">
        <v>0.82799999999999996</v>
      </c>
      <c r="D55" s="27">
        <v>2.1299999999999999E-2</v>
      </c>
      <c r="E55" s="33">
        <f t="shared" si="1"/>
        <v>1995</v>
      </c>
      <c r="F55" s="34">
        <f t="shared" si="2"/>
        <v>0.55079091855476969</v>
      </c>
      <c r="G55" s="35">
        <v>45</v>
      </c>
      <c r="H55" s="36">
        <f t="shared" si="4"/>
        <v>0.45605488056334931</v>
      </c>
      <c r="I55" s="37">
        <f t="shared" si="3"/>
        <v>995228.66392967128</v>
      </c>
    </row>
    <row r="56" spans="2:9" ht="15" thickBot="1">
      <c r="B56" s="53"/>
      <c r="C56" s="27">
        <v>0.91800000000000004</v>
      </c>
      <c r="D56" s="27">
        <v>2.0400000000000001E-2</v>
      </c>
      <c r="E56" s="33">
        <f t="shared" si="1"/>
        <v>1994</v>
      </c>
      <c r="F56" s="34">
        <f t="shared" si="2"/>
        <v>0.56484721518859105</v>
      </c>
      <c r="G56" s="35">
        <v>46</v>
      </c>
      <c r="H56" s="36">
        <f t="shared" si="4"/>
        <v>0.51852974354312664</v>
      </c>
      <c r="I56" s="37">
        <f t="shared" si="3"/>
        <v>994774.78504020965</v>
      </c>
    </row>
    <row r="57" spans="2:9" ht="15" thickBot="1">
      <c r="B57" s="53"/>
      <c r="C57" s="27">
        <v>1.016</v>
      </c>
      <c r="D57" s="27">
        <v>1.9300000000000001E-2</v>
      </c>
      <c r="E57" s="33">
        <f t="shared" si="1"/>
        <v>1993</v>
      </c>
      <c r="F57" s="34">
        <f t="shared" si="2"/>
        <v>0.58251519968668486</v>
      </c>
      <c r="G57" s="35">
        <v>47</v>
      </c>
      <c r="H57" s="36">
        <f t="shared" si="4"/>
        <v>0.59183544288167178</v>
      </c>
      <c r="I57" s="37">
        <f t="shared" si="3"/>
        <v>994258.96472603956</v>
      </c>
    </row>
    <row r="58" spans="2:9" ht="15" thickBot="1">
      <c r="B58" s="53"/>
      <c r="C58" s="27">
        <v>1.1200000000000001</v>
      </c>
      <c r="D58" s="27">
        <v>1.8200000000000001E-2</v>
      </c>
      <c r="E58" s="33">
        <f t="shared" si="1"/>
        <v>1992</v>
      </c>
      <c r="F58" s="34">
        <f t="shared" si="2"/>
        <v>0.60073582508984302</v>
      </c>
      <c r="G58" s="35">
        <v>48</v>
      </c>
      <c r="H58" s="36">
        <f t="shared" si="4"/>
        <v>0.6728241241006242</v>
      </c>
      <c r="I58" s="37">
        <f t="shared" si="3"/>
        <v>993670.52703131188</v>
      </c>
    </row>
    <row r="59" spans="2:9" ht="15" thickBot="1">
      <c r="B59" s="53"/>
      <c r="C59" s="27">
        <v>1.23</v>
      </c>
      <c r="D59" s="27">
        <v>1.7000000000000001E-2</v>
      </c>
      <c r="E59" s="33">
        <f t="shared" si="1"/>
        <v>1991</v>
      </c>
      <c r="F59" s="34">
        <f t="shared" si="2"/>
        <v>0.62126348224746164</v>
      </c>
      <c r="G59" s="35">
        <v>49</v>
      </c>
      <c r="H59" s="36">
        <f t="shared" si="4"/>
        <v>0.76415408316437783</v>
      </c>
      <c r="I59" s="37">
        <f t="shared" si="3"/>
        <v>993001.96152931743</v>
      </c>
    </row>
    <row r="60" spans="2:9" ht="15" thickBot="1">
      <c r="B60" s="53"/>
      <c r="C60" s="27">
        <v>1.3460000000000001</v>
      </c>
      <c r="D60" s="27">
        <v>1.5900000000000001E-2</v>
      </c>
      <c r="E60" s="33">
        <f t="shared" si="1"/>
        <v>1990</v>
      </c>
      <c r="F60" s="34">
        <f t="shared" si="2"/>
        <v>0.64069612399274345</v>
      </c>
      <c r="G60" s="35">
        <v>50</v>
      </c>
      <c r="H60" s="36">
        <f t="shared" si="4"/>
        <v>0.8623769828942327</v>
      </c>
      <c r="I60" s="37">
        <f t="shared" si="3"/>
        <v>992243.15502582467</v>
      </c>
    </row>
    <row r="61" spans="2:9" ht="15" thickBot="1">
      <c r="B61" s="53"/>
      <c r="C61" s="27">
        <v>1.466</v>
      </c>
      <c r="D61" s="27">
        <v>1.49E-2</v>
      </c>
      <c r="E61" s="33">
        <f t="shared" si="1"/>
        <v>1989</v>
      </c>
      <c r="F61" s="34">
        <f t="shared" si="2"/>
        <v>0.65888912893967155</v>
      </c>
      <c r="G61" s="35">
        <v>51</v>
      </c>
      <c r="H61" s="36">
        <f t="shared" si="4"/>
        <v>0.96593146302555843</v>
      </c>
      <c r="I61" s="37">
        <f t="shared" si="3"/>
        <v>991387.46736749599</v>
      </c>
    </row>
    <row r="62" spans="2:9" ht="15" thickBot="1">
      <c r="B62" s="53"/>
      <c r="C62" s="27">
        <v>1.591</v>
      </c>
      <c r="D62" s="27">
        <v>1.41E-2</v>
      </c>
      <c r="E62" s="33">
        <f t="shared" si="1"/>
        <v>1988</v>
      </c>
      <c r="F62" s="34">
        <f t="shared" si="2"/>
        <v>0.67381478873121647</v>
      </c>
      <c r="G62" s="35">
        <v>52</v>
      </c>
      <c r="H62" s="36">
        <f t="shared" si="4"/>
        <v>1.0720393288713654</v>
      </c>
      <c r="I62" s="37">
        <f t="shared" si="3"/>
        <v>990429.85502071644</v>
      </c>
    </row>
    <row r="63" spans="2:9" ht="15" thickBot="1">
      <c r="B63" s="53"/>
      <c r="C63" s="27">
        <v>1.7190000000000001</v>
      </c>
      <c r="D63" s="27">
        <v>1.35E-2</v>
      </c>
      <c r="E63" s="33">
        <f t="shared" si="1"/>
        <v>1987</v>
      </c>
      <c r="F63" s="34">
        <f t="shared" si="2"/>
        <v>0.68523050066587032</v>
      </c>
      <c r="G63" s="35">
        <v>53</v>
      </c>
      <c r="H63" s="36">
        <f t="shared" si="4"/>
        <v>1.1779112306446311</v>
      </c>
      <c r="I63" s="37">
        <f t="shared" si="3"/>
        <v>989368.07526364585</v>
      </c>
    </row>
    <row r="64" spans="2:9" ht="15" thickBot="1">
      <c r="B64" s="53"/>
      <c r="C64" s="27">
        <v>1.849</v>
      </c>
      <c r="D64" s="27">
        <v>1.32E-2</v>
      </c>
      <c r="E64" s="33">
        <f t="shared" si="1"/>
        <v>1986</v>
      </c>
      <c r="F64" s="34">
        <f t="shared" si="2"/>
        <v>0.6910106796357246</v>
      </c>
      <c r="G64" s="35">
        <v>54</v>
      </c>
      <c r="H64" s="36">
        <f t="shared" si="4"/>
        <v>1.2776787466464548</v>
      </c>
      <c r="I64" s="37">
        <f t="shared" si="3"/>
        <v>988202.68749655155</v>
      </c>
    </row>
    <row r="65" spans="2:9" ht="15" thickBot="1">
      <c r="B65" s="53"/>
      <c r="C65" s="27">
        <v>1.9810000000000001</v>
      </c>
      <c r="D65" s="27">
        <v>1.3100000000000001E-2</v>
      </c>
      <c r="E65" s="33">
        <f t="shared" si="1"/>
        <v>1985</v>
      </c>
      <c r="F65" s="34">
        <f t="shared" si="2"/>
        <v>0.69294822083051721</v>
      </c>
      <c r="G65" s="35">
        <v>55</v>
      </c>
      <c r="H65" s="36">
        <f t="shared" si="4"/>
        <v>1.3727304254652546</v>
      </c>
      <c r="I65" s="37">
        <f t="shared" si="3"/>
        <v>986940.08192535827</v>
      </c>
    </row>
    <row r="66" spans="2:9" ht="15" thickBot="1">
      <c r="B66" s="53"/>
      <c r="C66" s="27">
        <v>2.113</v>
      </c>
      <c r="D66" s="27">
        <v>1.32E-2</v>
      </c>
      <c r="E66" s="33">
        <f t="shared" si="1"/>
        <v>1984</v>
      </c>
      <c r="F66" s="34">
        <f t="shared" si="2"/>
        <v>0.6910106796357246</v>
      </c>
      <c r="G66" s="35">
        <v>56</v>
      </c>
      <c r="H66" s="36">
        <f t="shared" si="4"/>
        <v>1.460105566070286</v>
      </c>
      <c r="I66" s="37">
        <f t="shared" si="3"/>
        <v>985585.27924678812</v>
      </c>
    </row>
    <row r="67" spans="2:9" ht="15" thickBot="1">
      <c r="B67" s="53"/>
      <c r="C67" s="27">
        <v>2.2429999999999999</v>
      </c>
      <c r="D67" s="27">
        <v>1.35E-2</v>
      </c>
      <c r="E67" s="33">
        <f t="shared" si="1"/>
        <v>1983</v>
      </c>
      <c r="F67" s="34">
        <f t="shared" si="2"/>
        <v>0.68523050066587032</v>
      </c>
      <c r="G67" s="35">
        <v>57</v>
      </c>
      <c r="H67" s="36">
        <f t="shared" si="4"/>
        <v>1.5369720129935471</v>
      </c>
      <c r="I67" s="37">
        <f t="shared" si="3"/>
        <v>984146.22069472296</v>
      </c>
    </row>
    <row r="68" spans="2:9" ht="15" thickBot="1">
      <c r="B68" s="53"/>
      <c r="C68" s="27">
        <v>2.371</v>
      </c>
      <c r="D68" s="27">
        <v>1.4E-2</v>
      </c>
      <c r="E68" s="33">
        <f t="shared" si="1"/>
        <v>1982</v>
      </c>
      <c r="F68" s="34">
        <f t="shared" si="2"/>
        <v>0.67570411396062602</v>
      </c>
      <c r="G68" s="35">
        <v>58</v>
      </c>
      <c r="H68" s="36">
        <f t="shared" si="4"/>
        <v>1.6020944542006443</v>
      </c>
      <c r="I68" s="37">
        <f t="shared" si="3"/>
        <v>982633.61549682182</v>
      </c>
    </row>
    <row r="69" spans="2:9" ht="15" thickBot="1">
      <c r="B69" s="53"/>
      <c r="C69" s="27">
        <v>2.496</v>
      </c>
      <c r="D69" s="27">
        <v>1.46E-2</v>
      </c>
      <c r="E69" s="33">
        <f t="shared" si="1"/>
        <v>1981</v>
      </c>
      <c r="F69" s="34">
        <f t="shared" si="2"/>
        <v>0.66444710845585164</v>
      </c>
      <c r="G69" s="35">
        <v>59</v>
      </c>
      <c r="H69" s="36">
        <f t="shared" si="4"/>
        <v>1.6584599827058057</v>
      </c>
      <c r="I69" s="37">
        <f t="shared" si="3"/>
        <v>981059.34363092319</v>
      </c>
    </row>
    <row r="70" spans="2:9" ht="15" thickBot="1">
      <c r="B70" s="53"/>
      <c r="C70" s="27">
        <v>2.5169999999999999</v>
      </c>
      <c r="D70" s="27">
        <v>1.5299999999999999E-2</v>
      </c>
      <c r="E70" s="33">
        <f t="shared" si="1"/>
        <v>1980</v>
      </c>
      <c r="F70" s="34">
        <f t="shared" si="2"/>
        <v>0.65155074237077371</v>
      </c>
      <c r="G70" s="35">
        <v>60</v>
      </c>
      <c r="H70" s="36">
        <f t="shared" si="4"/>
        <v>1.6399532185472374</v>
      </c>
      <c r="I70" s="37">
        <f t="shared" si="3"/>
        <v>979432.29596885177</v>
      </c>
    </row>
    <row r="71" spans="2:9" ht="15" thickBot="1">
      <c r="B71" s="53"/>
      <c r="C71" s="27">
        <v>3.0129999999999999</v>
      </c>
      <c r="D71" s="27">
        <v>1.6E-2</v>
      </c>
      <c r="E71" s="33">
        <f t="shared" si="1"/>
        <v>1979</v>
      </c>
      <c r="F71" s="34">
        <f t="shared" si="2"/>
        <v>0.63890468403191625</v>
      </c>
      <c r="G71" s="35">
        <v>61</v>
      </c>
      <c r="H71" s="36">
        <f t="shared" si="4"/>
        <v>1.9250198129881635</v>
      </c>
      <c r="I71" s="37">
        <f t="shared" si="3"/>
        <v>977826.07282272854</v>
      </c>
    </row>
    <row r="72" spans="2:9" ht="15" thickBot="1">
      <c r="B72" s="53"/>
      <c r="C72" s="27">
        <v>3.5209999999999999</v>
      </c>
      <c r="D72" s="27">
        <v>1.6799999999999999E-2</v>
      </c>
      <c r="E72" s="33">
        <f t="shared" si="1"/>
        <v>1978</v>
      </c>
      <c r="F72" s="34">
        <f t="shared" si="2"/>
        <v>0.62475231736890313</v>
      </c>
      <c r="G72" s="35">
        <v>62</v>
      </c>
      <c r="H72" s="36">
        <f t="shared" si="4"/>
        <v>2.1997529094559081</v>
      </c>
      <c r="I72" s="37">
        <f t="shared" si="3"/>
        <v>975943.73825888836</v>
      </c>
    </row>
    <row r="73" spans="2:9" ht="15" thickBot="1">
      <c r="B73" s="53"/>
      <c r="C73" s="27">
        <v>4.0030000000000001</v>
      </c>
      <c r="D73" s="27">
        <v>1.7600000000000001E-2</v>
      </c>
      <c r="E73" s="33">
        <f t="shared" si="1"/>
        <v>1977</v>
      </c>
      <c r="F73" s="34">
        <f t="shared" si="2"/>
        <v>0.61091343953633725</v>
      </c>
      <c r="G73" s="35">
        <v>63</v>
      </c>
      <c r="H73" s="36">
        <f t="shared" si="4"/>
        <v>2.4454864984639579</v>
      </c>
      <c r="I73" s="37">
        <f t="shared" si="3"/>
        <v>973796.90318118804</v>
      </c>
    </row>
    <row r="74" spans="2:9" ht="15" thickBot="1">
      <c r="B74" s="53"/>
      <c r="C74" s="27">
        <v>4.423</v>
      </c>
      <c r="D74" s="27">
        <v>1.8599999999999998E-2</v>
      </c>
      <c r="E74" s="33">
        <f t="shared" si="1"/>
        <v>1976</v>
      </c>
      <c r="F74" s="34">
        <f t="shared" si="2"/>
        <v>0.59404512172767132</v>
      </c>
      <c r="G74" s="35">
        <v>64</v>
      </c>
      <c r="H74" s="36">
        <f t="shared" ref="H74:H105" si="5">+C74*F74</f>
        <v>2.6274615734014901</v>
      </c>
      <c r="I74" s="37">
        <f t="shared" si="3"/>
        <v>971415.4960022124</v>
      </c>
    </row>
    <row r="75" spans="2:9" ht="15" thickBot="1">
      <c r="B75" s="53"/>
      <c r="C75" s="27">
        <v>4.7939999999999996</v>
      </c>
      <c r="D75" s="27">
        <v>1.95E-2</v>
      </c>
      <c r="E75" s="33">
        <f t="shared" ref="E75:E125" si="6">+$H$7-G75</f>
        <v>1975</v>
      </c>
      <c r="F75" s="34">
        <f t="shared" ref="F75:F125" si="7">+EXP(-D75*$F$4)</f>
        <v>0.57926223138078203</v>
      </c>
      <c r="G75" s="35">
        <v>65</v>
      </c>
      <c r="H75" s="36">
        <f t="shared" si="5"/>
        <v>2.7769831372394687</v>
      </c>
      <c r="I75" s="37">
        <f t="shared" si="3"/>
        <v>968863.13911465986</v>
      </c>
    </row>
    <row r="76" spans="2:9" ht="15" thickBot="1">
      <c r="B76" s="53"/>
      <c r="C76" s="27">
        <v>5.1630000000000003</v>
      </c>
      <c r="D76" s="27">
        <v>2.06E-2</v>
      </c>
      <c r="E76" s="33">
        <f t="shared" si="6"/>
        <v>1974</v>
      </c>
      <c r="F76" s="34">
        <f t="shared" si="7"/>
        <v>0.56169291107828756</v>
      </c>
      <c r="G76" s="35">
        <v>66</v>
      </c>
      <c r="H76" s="36">
        <f t="shared" si="5"/>
        <v>2.9000204998971988</v>
      </c>
      <c r="I76" s="37">
        <f t="shared" ref="I76:I125" si="8">+I75*(1-H75/1000)</f>
        <v>966172.62251504557</v>
      </c>
    </row>
    <row r="77" spans="2:9" ht="15" thickBot="1">
      <c r="B77" s="53"/>
      <c r="C77" s="27">
        <v>5.5949999999999998</v>
      </c>
      <c r="D77" s="27">
        <v>2.1600000000000001E-2</v>
      </c>
      <c r="E77" s="33">
        <f t="shared" si="6"/>
        <v>1973</v>
      </c>
      <c r="F77" s="34">
        <f t="shared" si="7"/>
        <v>0.54618365244725398</v>
      </c>
      <c r="G77" s="35">
        <v>67</v>
      </c>
      <c r="H77" s="36">
        <f t="shared" si="5"/>
        <v>3.0558975354423858</v>
      </c>
      <c r="I77" s="37">
        <f t="shared" si="8"/>
        <v>963370.70210331248</v>
      </c>
    </row>
    <row r="78" spans="2:9" ht="15" thickBot="1">
      <c r="B78" s="53"/>
      <c r="C78" s="27">
        <v>6.1029999999999998</v>
      </c>
      <c r="D78" s="27">
        <v>2.2700000000000001E-2</v>
      </c>
      <c r="E78" s="33">
        <f t="shared" si="6"/>
        <v>1972</v>
      </c>
      <c r="F78" s="34">
        <f t="shared" si="7"/>
        <v>0.52961762239389099</v>
      </c>
      <c r="G78" s="35">
        <v>68</v>
      </c>
      <c r="H78" s="36">
        <f t="shared" si="5"/>
        <v>3.2322563494699166</v>
      </c>
      <c r="I78" s="37">
        <f t="shared" si="8"/>
        <v>960426.73994903767</v>
      </c>
    </row>
    <row r="79" spans="2:9" ht="15" thickBot="1">
      <c r="B79" s="53"/>
      <c r="C79" s="27">
        <v>6.7050000000000001</v>
      </c>
      <c r="D79" s="27">
        <v>2.3699999999999999E-2</v>
      </c>
      <c r="E79" s="33">
        <f t="shared" si="6"/>
        <v>1971</v>
      </c>
      <c r="F79" s="34">
        <f t="shared" si="7"/>
        <v>0.51499401486875518</v>
      </c>
      <c r="G79" s="35">
        <v>69</v>
      </c>
      <c r="H79" s="36">
        <f t="shared" si="5"/>
        <v>3.4530348696950037</v>
      </c>
      <c r="I79" s="37">
        <f t="shared" si="8"/>
        <v>957322.39452063676</v>
      </c>
    </row>
    <row r="80" spans="2:9" ht="15" thickBot="1">
      <c r="B80" s="53"/>
      <c r="C80" s="27">
        <v>7.391</v>
      </c>
      <c r="D80" s="27">
        <v>2.46E-2</v>
      </c>
      <c r="E80" s="33">
        <f t="shared" si="6"/>
        <v>1970</v>
      </c>
      <c r="F80" s="34">
        <f t="shared" si="7"/>
        <v>0.50217832162820175</v>
      </c>
      <c r="G80" s="35">
        <v>70</v>
      </c>
      <c r="H80" s="36">
        <f t="shared" si="5"/>
        <v>3.7115999751540389</v>
      </c>
      <c r="I80" s="37">
        <f t="shared" si="8"/>
        <v>954016.72691081709</v>
      </c>
    </row>
    <row r="81" spans="2:9" ht="15" thickBot="1">
      <c r="B81" s="53"/>
      <c r="C81" s="27">
        <v>8.1739999999999995</v>
      </c>
      <c r="D81" s="27">
        <v>2.5399999999999999E-2</v>
      </c>
      <c r="E81" s="33">
        <f t="shared" si="6"/>
        <v>1969</v>
      </c>
      <c r="F81" s="34">
        <f t="shared" si="7"/>
        <v>0.49105457826628307</v>
      </c>
      <c r="G81" s="35">
        <v>71</v>
      </c>
      <c r="H81" s="36">
        <f t="shared" si="5"/>
        <v>4.0138801227485974</v>
      </c>
      <c r="I81" s="37">
        <f t="shared" si="8"/>
        <v>950475.7984509184</v>
      </c>
    </row>
    <row r="82" spans="2:9" ht="15" thickBot="1">
      <c r="B82" s="53"/>
      <c r="C82" s="27">
        <v>9.1280000000000001</v>
      </c>
      <c r="D82" s="27">
        <v>2.6100000000000002E-2</v>
      </c>
      <c r="E82" s="33">
        <f t="shared" si="6"/>
        <v>1968</v>
      </c>
      <c r="F82" s="34">
        <f t="shared" si="7"/>
        <v>0.48152361706789243</v>
      </c>
      <c r="G82" s="35">
        <v>72</v>
      </c>
      <c r="H82" s="36">
        <f t="shared" si="5"/>
        <v>4.3953475765957224</v>
      </c>
      <c r="I82" s="37">
        <f t="shared" si="8"/>
        <v>946660.70253636269</v>
      </c>
    </row>
    <row r="83" spans="2:9" ht="15" thickBot="1">
      <c r="B83" s="53"/>
      <c r="C83" s="27">
        <v>10.289</v>
      </c>
      <c r="D83" s="27">
        <v>2.6599999999999999E-2</v>
      </c>
      <c r="E83" s="33">
        <f t="shared" si="6"/>
        <v>1967</v>
      </c>
      <c r="F83" s="34">
        <f t="shared" si="7"/>
        <v>0.47482925629521944</v>
      </c>
      <c r="G83" s="35">
        <v>73</v>
      </c>
      <c r="H83" s="36">
        <f t="shared" si="5"/>
        <v>4.8855182180215131</v>
      </c>
      <c r="I83" s="37">
        <f t="shared" si="8"/>
        <v>942499.79971161101</v>
      </c>
    </row>
    <row r="84" spans="2:9" ht="15" thickBot="1">
      <c r="B84" s="53"/>
      <c r="C84" s="27">
        <v>11.680999999999999</v>
      </c>
      <c r="D84" s="27">
        <v>2.7E-2</v>
      </c>
      <c r="E84" s="33">
        <f t="shared" si="6"/>
        <v>1966</v>
      </c>
      <c r="F84" s="34">
        <f t="shared" si="7"/>
        <v>0.46954083904279925</v>
      </c>
      <c r="G84" s="35">
        <v>74</v>
      </c>
      <c r="H84" s="36">
        <f t="shared" si="5"/>
        <v>5.4847065408589373</v>
      </c>
      <c r="I84" s="37">
        <f t="shared" si="8"/>
        <v>937895.19976963825</v>
      </c>
    </row>
    <row r="85" spans="2:9" ht="15" thickBot="1">
      <c r="B85" s="53"/>
      <c r="C85" s="27">
        <v>13.355</v>
      </c>
      <c r="D85" s="27">
        <v>2.7199999999999998E-2</v>
      </c>
      <c r="E85" s="33">
        <f t="shared" si="6"/>
        <v>1965</v>
      </c>
      <c r="F85" s="34">
        <f t="shared" si="7"/>
        <v>0.46691875902058738</v>
      </c>
      <c r="G85" s="35">
        <v>75</v>
      </c>
      <c r="H85" s="36">
        <f t="shared" si="5"/>
        <v>6.2357000267199449</v>
      </c>
      <c r="I85" s="37">
        <f t="shared" si="8"/>
        <v>932751.11983282142</v>
      </c>
    </row>
    <row r="86" spans="2:9" ht="15" thickBot="1">
      <c r="B86" s="53"/>
      <c r="C86" s="27">
        <v>15.375</v>
      </c>
      <c r="D86" s="27">
        <v>2.7199999999999998E-2</v>
      </c>
      <c r="E86" s="33">
        <f t="shared" si="6"/>
        <v>1964</v>
      </c>
      <c r="F86" s="34">
        <f t="shared" si="7"/>
        <v>0.46691875902058738</v>
      </c>
      <c r="G86" s="35">
        <v>76</v>
      </c>
      <c r="H86" s="36">
        <f t="shared" si="5"/>
        <v>7.1788759199415306</v>
      </c>
      <c r="I86" s="37">
        <f t="shared" si="8"/>
        <v>926934.76364995691</v>
      </c>
    </row>
    <row r="87" spans="2:9" ht="15" thickBot="1">
      <c r="B87" s="53"/>
      <c r="C87" s="27">
        <v>17.783000000000001</v>
      </c>
      <c r="D87" s="27">
        <v>2.7E-2</v>
      </c>
      <c r="E87" s="33">
        <f t="shared" si="6"/>
        <v>1963</v>
      </c>
      <c r="F87" s="34">
        <f t="shared" si="7"/>
        <v>0.46954083904279925</v>
      </c>
      <c r="G87" s="35">
        <v>77</v>
      </c>
      <c r="H87" s="36">
        <f t="shared" si="5"/>
        <v>8.3498447406980993</v>
      </c>
      <c r="I87" s="37">
        <f t="shared" si="8"/>
        <v>920280.4139958336</v>
      </c>
    </row>
    <row r="88" spans="2:9" ht="15" thickBot="1">
      <c r="B88" s="53"/>
      <c r="C88" s="27">
        <v>20.596</v>
      </c>
      <c r="D88" s="27">
        <v>2.6599999999999999E-2</v>
      </c>
      <c r="E88" s="33">
        <f t="shared" si="6"/>
        <v>1962</v>
      </c>
      <c r="F88" s="34">
        <f t="shared" si="7"/>
        <v>0.47482925629521944</v>
      </c>
      <c r="G88" s="35">
        <v>78</v>
      </c>
      <c r="H88" s="36">
        <f t="shared" si="5"/>
        <v>9.7795833626563393</v>
      </c>
      <c r="I88" s="37">
        <f t="shared" si="8"/>
        <v>912596.21542106301</v>
      </c>
    </row>
    <row r="89" spans="2:9" ht="15" thickBot="1">
      <c r="B89" s="53"/>
      <c r="C89" s="27">
        <v>23.873000000000001</v>
      </c>
      <c r="D89" s="27">
        <v>2.6100000000000002E-2</v>
      </c>
      <c r="E89" s="33">
        <f t="shared" si="6"/>
        <v>1961</v>
      </c>
      <c r="F89" s="34">
        <f t="shared" si="7"/>
        <v>0.48152361706789243</v>
      </c>
      <c r="G89" s="35">
        <v>79</v>
      </c>
      <c r="H89" s="36">
        <f t="shared" si="5"/>
        <v>11.495413310261796</v>
      </c>
      <c r="I89" s="37">
        <f t="shared" si="8"/>
        <v>903671.404655908</v>
      </c>
    </row>
    <row r="90" spans="2:9" ht="15" thickBot="1">
      <c r="B90" s="53"/>
      <c r="C90" s="27">
        <v>27.628</v>
      </c>
      <c r="D90" s="27">
        <v>2.53E-2</v>
      </c>
      <c r="E90" s="33">
        <f t="shared" si="6"/>
        <v>1960</v>
      </c>
      <c r="F90" s="34">
        <f t="shared" si="7"/>
        <v>0.49243145781723879</v>
      </c>
      <c r="G90" s="35">
        <v>80</v>
      </c>
      <c r="H90" s="36">
        <f t="shared" si="5"/>
        <v>13.604896316574674</v>
      </c>
      <c r="I90" s="37">
        <f t="shared" si="8"/>
        <v>893283.32836272346</v>
      </c>
    </row>
    <row r="91" spans="2:9" ht="15" thickBot="1">
      <c r="B91" s="53"/>
      <c r="C91" s="27">
        <v>31.957000000000001</v>
      </c>
      <c r="D91" s="27">
        <v>2.4299999999999999E-2</v>
      </c>
      <c r="E91" s="33">
        <f t="shared" si="6"/>
        <v>1959</v>
      </c>
      <c r="F91" s="34">
        <f t="shared" si="7"/>
        <v>0.50641438609259937</v>
      </c>
      <c r="G91" s="35">
        <v>81</v>
      </c>
      <c r="H91" s="36">
        <f t="shared" si="5"/>
        <v>16.183484536361199</v>
      </c>
      <c r="I91" s="37">
        <f t="shared" si="8"/>
        <v>881130.30129902391</v>
      </c>
    </row>
    <row r="92" spans="2:9" ht="15" thickBot="1">
      <c r="B92" s="53"/>
      <c r="C92" s="27">
        <v>36.893999999999998</v>
      </c>
      <c r="D92" s="27">
        <v>2.3199999999999998E-2</v>
      </c>
      <c r="E92" s="33">
        <f t="shared" si="6"/>
        <v>1958</v>
      </c>
      <c r="F92" s="34">
        <f t="shared" si="7"/>
        <v>0.52225463684095164</v>
      </c>
      <c r="G92" s="35">
        <v>82</v>
      </c>
      <c r="H92" s="36">
        <f t="shared" si="5"/>
        <v>19.26806257161007</v>
      </c>
      <c r="I92" s="37">
        <f t="shared" si="8"/>
        <v>866870.54269343184</v>
      </c>
    </row>
    <row r="93" spans="2:9" ht="15" thickBot="1">
      <c r="B93" s="53"/>
      <c r="C93" s="27">
        <v>42.555</v>
      </c>
      <c r="D93" s="27">
        <v>2.1999999999999999E-2</v>
      </c>
      <c r="E93" s="33">
        <f t="shared" si="6"/>
        <v>1957</v>
      </c>
      <c r="F93" s="34">
        <f t="shared" si="7"/>
        <v>0.54010052464437064</v>
      </c>
      <c r="G93" s="35">
        <v>83</v>
      </c>
      <c r="H93" s="36">
        <f t="shared" si="5"/>
        <v>22.983977826241194</v>
      </c>
      <c r="I93" s="37">
        <f t="shared" si="8"/>
        <v>850167.62683532923</v>
      </c>
    </row>
    <row r="94" spans="2:9" ht="15" thickBot="1">
      <c r="B94" s="53"/>
      <c r="C94" s="27">
        <v>48.881</v>
      </c>
      <c r="D94" s="27">
        <v>2.0799999999999999E-2</v>
      </c>
      <c r="E94" s="33">
        <f t="shared" si="6"/>
        <v>1956</v>
      </c>
      <c r="F94" s="34">
        <f t="shared" si="7"/>
        <v>0.55855622170370856</v>
      </c>
      <c r="G94" s="35">
        <v>84</v>
      </c>
      <c r="H94" s="36">
        <f t="shared" si="5"/>
        <v>27.302786673098979</v>
      </c>
      <c r="I94" s="37">
        <f t="shared" si="8"/>
        <v>830627.39295155788</v>
      </c>
    </row>
    <row r="95" spans="2:9" ht="15" thickBot="1">
      <c r="B95" s="53"/>
      <c r="C95" s="27">
        <v>55.887999999999998</v>
      </c>
      <c r="D95" s="27">
        <v>1.9400000000000001E-2</v>
      </c>
      <c r="E95" s="33">
        <f t="shared" si="6"/>
        <v>1955</v>
      </c>
      <c r="F95" s="34">
        <f t="shared" si="7"/>
        <v>0.58088643845740706</v>
      </c>
      <c r="G95" s="35">
        <v>85</v>
      </c>
      <c r="H95" s="36">
        <f t="shared" si="5"/>
        <v>32.464581272507566</v>
      </c>
      <c r="I95" s="37">
        <f t="shared" si="8"/>
        <v>807948.95043696917</v>
      </c>
    </row>
    <row r="96" spans="2:9" ht="15" thickBot="1">
      <c r="B96" s="53"/>
      <c r="C96" s="27">
        <v>63.488999999999997</v>
      </c>
      <c r="D96" s="27">
        <v>1.8100000000000002E-2</v>
      </c>
      <c r="E96" s="33">
        <f t="shared" si="6"/>
        <v>1954</v>
      </c>
      <c r="F96" s="34">
        <f t="shared" si="7"/>
        <v>0.60242024248396053</v>
      </c>
      <c r="G96" s="35">
        <v>86</v>
      </c>
      <c r="H96" s="36">
        <f t="shared" si="5"/>
        <v>38.247058775064168</v>
      </c>
      <c r="I96" s="37">
        <f t="shared" si="8"/>
        <v>781719.226071471</v>
      </c>
    </row>
    <row r="97" spans="2:9" ht="15" thickBot="1">
      <c r="B97" s="53"/>
      <c r="C97" s="27">
        <v>71.421999999999997</v>
      </c>
      <c r="D97" s="27">
        <v>1.6799999999999999E-2</v>
      </c>
      <c r="E97" s="33">
        <f t="shared" si="6"/>
        <v>1953</v>
      </c>
      <c r="F97" s="34">
        <f t="shared" si="7"/>
        <v>0.62475231736890313</v>
      </c>
      <c r="G97" s="35">
        <v>87</v>
      </c>
      <c r="H97" s="36">
        <f t="shared" si="5"/>
        <v>44.621060011121799</v>
      </c>
      <c r="I97" s="37">
        <f t="shared" si="8"/>
        <v>751820.76488631777</v>
      </c>
    </row>
    <row r="98" spans="2:9" ht="15" thickBot="1">
      <c r="B98" s="53"/>
      <c r="C98" s="27">
        <v>79.635999999999996</v>
      </c>
      <c r="D98" s="27">
        <v>1.55E-2</v>
      </c>
      <c r="E98" s="33">
        <f t="shared" si="6"/>
        <v>1952</v>
      </c>
      <c r="F98" s="34">
        <f t="shared" si="7"/>
        <v>0.64791225548535059</v>
      </c>
      <c r="G98" s="35">
        <v>88</v>
      </c>
      <c r="H98" s="36">
        <f t="shared" si="5"/>
        <v>51.59714037783138</v>
      </c>
      <c r="I98" s="37">
        <f t="shared" si="8"/>
        <v>718273.72541871795</v>
      </c>
    </row>
    <row r="99" spans="2:9" ht="15" thickBot="1">
      <c r="B99" s="53"/>
      <c r="C99" s="27">
        <v>88.183000000000007</v>
      </c>
      <c r="D99" s="27">
        <v>1.4200000000000001E-2</v>
      </c>
      <c r="E99" s="33">
        <f t="shared" si="6"/>
        <v>1951</v>
      </c>
      <c r="F99" s="34">
        <f t="shared" si="7"/>
        <v>0.67193074621320192</v>
      </c>
      <c r="G99" s="35">
        <v>89</v>
      </c>
      <c r="H99" s="36">
        <f t="shared" si="5"/>
        <v>59.252868993318792</v>
      </c>
      <c r="I99" s="37">
        <f t="shared" si="8"/>
        <v>681212.8551785805</v>
      </c>
    </row>
    <row r="100" spans="2:9" ht="15" thickBot="1">
      <c r="B100" s="53"/>
      <c r="C100" s="27">
        <v>97.036000000000001</v>
      </c>
      <c r="D100" s="27">
        <v>1.2999999999999999E-2</v>
      </c>
      <c r="E100" s="33">
        <f t="shared" si="6"/>
        <v>1950</v>
      </c>
      <c r="F100" s="34">
        <f t="shared" si="7"/>
        <v>0.69489119474291061</v>
      </c>
      <c r="G100" s="35">
        <v>90</v>
      </c>
      <c r="H100" s="36">
        <f t="shared" si="5"/>
        <v>67.429461973073074</v>
      </c>
      <c r="I100" s="37">
        <f t="shared" si="8"/>
        <v>640849.03911411937</v>
      </c>
    </row>
    <row r="101" spans="2:9" ht="15" thickBot="1">
      <c r="B101" s="53"/>
      <c r="C101" s="27">
        <v>105.91500000000001</v>
      </c>
      <c r="D101" s="27">
        <v>1.1900000000000001E-2</v>
      </c>
      <c r="E101" s="33">
        <f t="shared" si="6"/>
        <v>1949</v>
      </c>
      <c r="F101" s="34">
        <f t="shared" si="7"/>
        <v>0.71662685445131602</v>
      </c>
      <c r="G101" s="35">
        <v>91</v>
      </c>
      <c r="H101" s="36">
        <f t="shared" si="5"/>
        <v>75.901533289211145</v>
      </c>
      <c r="I101" s="37">
        <f t="shared" si="8"/>
        <v>597636.93320069346</v>
      </c>
    </row>
    <row r="102" spans="2:9" ht="15" thickBot="1">
      <c r="B102" s="53"/>
      <c r="C102" s="27">
        <v>114.697</v>
      </c>
      <c r="D102" s="27">
        <v>1.09E-2</v>
      </c>
      <c r="E102" s="33">
        <f t="shared" si="6"/>
        <v>1948</v>
      </c>
      <c r="F102" s="34">
        <f t="shared" si="7"/>
        <v>0.7369759644582341</v>
      </c>
      <c r="G102" s="35">
        <v>92</v>
      </c>
      <c r="H102" s="36">
        <f t="shared" si="5"/>
        <v>84.528932195466083</v>
      </c>
      <c r="I102" s="37">
        <f t="shared" si="8"/>
        <v>552275.37362049893</v>
      </c>
    </row>
    <row r="103" spans="2:9" ht="15" thickBot="1">
      <c r="B103" s="53"/>
      <c r="C103" s="27">
        <v>123.545</v>
      </c>
      <c r="D103" s="27">
        <v>9.9000000000000008E-3</v>
      </c>
      <c r="E103" s="33">
        <f t="shared" si="6"/>
        <v>1947</v>
      </c>
      <c r="F103" s="34">
        <f t="shared" si="7"/>
        <v>0.75790290137116545</v>
      </c>
      <c r="G103" s="35">
        <v>93</v>
      </c>
      <c r="H103" s="36">
        <f t="shared" si="5"/>
        <v>93.635113949900642</v>
      </c>
      <c r="I103" s="37">
        <f t="shared" si="8"/>
        <v>505592.12601050606</v>
      </c>
    </row>
    <row r="104" spans="2:9" ht="15" thickBot="1">
      <c r="B104" s="53"/>
      <c r="C104" s="27">
        <v>136.488</v>
      </c>
      <c r="D104" s="27">
        <v>8.9999999999999993E-3</v>
      </c>
      <c r="E104" s="33">
        <f t="shared" si="6"/>
        <v>1946</v>
      </c>
      <c r="F104" s="34">
        <f t="shared" si="7"/>
        <v>0.77724473806894612</v>
      </c>
      <c r="G104" s="35">
        <v>94</v>
      </c>
      <c r="H104" s="36">
        <f t="shared" si="5"/>
        <v>106.08457980955431</v>
      </c>
      <c r="I104" s="37">
        <f t="shared" si="8"/>
        <v>458250.94967933983</v>
      </c>
    </row>
    <row r="105" spans="2:9" ht="15" thickBot="1">
      <c r="B105" s="53"/>
      <c r="C105" s="27">
        <v>148.322</v>
      </c>
      <c r="D105" s="27">
        <v>8.0999999999999996E-3</v>
      </c>
      <c r="E105" s="33">
        <f t="shared" si="6"/>
        <v>1945</v>
      </c>
      <c r="F105" s="34">
        <f t="shared" si="7"/>
        <v>0.79708018238607592</v>
      </c>
      <c r="G105" s="35">
        <v>95</v>
      </c>
      <c r="H105" s="36">
        <f t="shared" si="5"/>
        <v>118.22452681186755</v>
      </c>
      <c r="I105" s="37">
        <f t="shared" si="8"/>
        <v>409637.59023527784</v>
      </c>
    </row>
    <row r="106" spans="2:9" ht="15" thickBot="1">
      <c r="B106" s="53"/>
      <c r="C106" s="27">
        <v>160.96299999999999</v>
      </c>
      <c r="D106" s="27">
        <v>7.3000000000000001E-3</v>
      </c>
      <c r="E106" s="33">
        <f t="shared" si="6"/>
        <v>1944</v>
      </c>
      <c r="F106" s="34">
        <f t="shared" si="7"/>
        <v>0.81513625146711011</v>
      </c>
      <c r="G106" s="35">
        <v>96</v>
      </c>
      <c r="H106" s="36">
        <f t="shared" ref="H106:H125" si="9">+C106*F106</f>
        <v>131.20677644490044</v>
      </c>
      <c r="I106" s="37">
        <f t="shared" si="8"/>
        <v>361208.37996535841</v>
      </c>
    </row>
    <row r="107" spans="2:9" ht="15" thickBot="1">
      <c r="B107" s="53"/>
      <c r="C107" s="27">
        <v>174.49</v>
      </c>
      <c r="D107" s="27">
        <v>6.4000000000000003E-3</v>
      </c>
      <c r="E107" s="33">
        <f t="shared" si="6"/>
        <v>1943</v>
      </c>
      <c r="F107" s="34">
        <f t="shared" si="7"/>
        <v>0.83593869493815931</v>
      </c>
      <c r="G107" s="35">
        <v>97</v>
      </c>
      <c r="H107" s="36">
        <f t="shared" si="9"/>
        <v>145.86294287975943</v>
      </c>
      <c r="I107" s="37">
        <f t="shared" si="8"/>
        <v>313815.39280521899</v>
      </c>
    </row>
    <row r="108" spans="2:9" ht="15" thickBot="1">
      <c r="B108" s="53"/>
      <c r="C108" s="27">
        <v>188.99700000000001</v>
      </c>
      <c r="D108" s="27">
        <v>5.5999999999999999E-3</v>
      </c>
      <c r="E108" s="33">
        <f t="shared" si="6"/>
        <v>1942</v>
      </c>
      <c r="F108" s="34">
        <f t="shared" si="7"/>
        <v>0.85487501672466948</v>
      </c>
      <c r="G108" s="35">
        <v>98</v>
      </c>
      <c r="H108" s="36">
        <f t="shared" si="9"/>
        <v>161.56881353591237</v>
      </c>
      <c r="I108" s="37">
        <f t="shared" si="8"/>
        <v>268041.35608968209</v>
      </c>
    </row>
    <row r="109" spans="2:9" ht="15" thickBot="1">
      <c r="B109" s="53"/>
      <c r="C109" s="27">
        <v>204.589</v>
      </c>
      <c r="D109" s="27">
        <v>5.1000000000000004E-3</v>
      </c>
      <c r="E109" s="33">
        <f t="shared" si="6"/>
        <v>1941</v>
      </c>
      <c r="F109" s="34">
        <f t="shared" si="7"/>
        <v>0.86692743704550512</v>
      </c>
      <c r="G109" s="35">
        <v>99</v>
      </c>
      <c r="H109" s="36">
        <f t="shared" si="9"/>
        <v>177.36381741770285</v>
      </c>
      <c r="I109" s="37">
        <f t="shared" si="8"/>
        <v>224734.23220771516</v>
      </c>
    </row>
    <row r="110" spans="2:9" ht="15" thickBot="1">
      <c r="B110" s="53"/>
      <c r="C110" s="27">
        <v>221.386</v>
      </c>
      <c r="D110" s="27">
        <v>4.5999999999999999E-3</v>
      </c>
      <c r="E110" s="33">
        <f t="shared" si="6"/>
        <v>1940</v>
      </c>
      <c r="F110" s="34">
        <f t="shared" si="7"/>
        <v>0.87914977791934368</v>
      </c>
      <c r="G110" s="35">
        <v>100</v>
      </c>
      <c r="H110" s="36">
        <f t="shared" si="9"/>
        <v>194.63145273445181</v>
      </c>
      <c r="I110" s="37">
        <f t="shared" si="8"/>
        <v>184874.51087891834</v>
      </c>
    </row>
    <row r="111" spans="2:9" ht="15" thickBot="1">
      <c r="B111" s="53"/>
      <c r="C111" s="27">
        <v>239.52600000000001</v>
      </c>
      <c r="D111" s="27">
        <v>4.1000000000000003E-3</v>
      </c>
      <c r="E111" s="33">
        <f t="shared" si="6"/>
        <v>1939</v>
      </c>
      <c r="F111" s="34">
        <f t="shared" si="7"/>
        <v>0.89154443496412417</v>
      </c>
      <c r="G111" s="35">
        <v>101</v>
      </c>
      <c r="H111" s="36">
        <f t="shared" si="9"/>
        <v>213.54807232921681</v>
      </c>
      <c r="I111" s="37">
        <f t="shared" si="8"/>
        <v>148892.11625298325</v>
      </c>
    </row>
    <row r="112" spans="2:9" ht="15" thickBot="1">
      <c r="B112" s="53"/>
      <c r="C112" s="27">
        <v>259.17</v>
      </c>
      <c r="D112" s="27">
        <v>3.5999999999999999E-3</v>
      </c>
      <c r="E112" s="33">
        <f t="shared" si="6"/>
        <v>1938</v>
      </c>
      <c r="F112" s="34">
        <f t="shared" si="7"/>
        <v>0.90411383757230723</v>
      </c>
      <c r="G112" s="35">
        <v>102</v>
      </c>
      <c r="H112" s="36">
        <f t="shared" si="9"/>
        <v>234.31918328361488</v>
      </c>
      <c r="I112" s="37">
        <f t="shared" si="8"/>
        <v>117096.49184214103</v>
      </c>
    </row>
    <row r="113" spans="2:9" ht="15" thickBot="1">
      <c r="B113" s="53"/>
      <c r="C113" s="27">
        <v>280.49900000000002</v>
      </c>
      <c r="D113" s="27">
        <v>3.0999999999999999E-3</v>
      </c>
      <c r="E113" s="33">
        <f t="shared" si="6"/>
        <v>1937</v>
      </c>
      <c r="F113" s="34">
        <f t="shared" si="7"/>
        <v>0.91686044938704314</v>
      </c>
      <c r="G113" s="35">
        <v>103</v>
      </c>
      <c r="H113" s="36">
        <f t="shared" si="9"/>
        <v>257.17843919261622</v>
      </c>
      <c r="I113" s="37">
        <f t="shared" si="8"/>
        <v>89658.537508314068</v>
      </c>
    </row>
    <row r="114" spans="2:9" ht="15" thickBot="1">
      <c r="B114" s="53"/>
      <c r="C114" s="27">
        <v>303.72800000000001</v>
      </c>
      <c r="D114" s="27">
        <v>2.5999999999999999E-3</v>
      </c>
      <c r="E114" s="33">
        <f t="shared" si="6"/>
        <v>1936</v>
      </c>
      <c r="F114" s="34">
        <f t="shared" si="7"/>
        <v>0.92978676878505395</v>
      </c>
      <c r="G114" s="35">
        <v>104</v>
      </c>
      <c r="H114" s="36">
        <f t="shared" si="9"/>
        <v>282.40227570954687</v>
      </c>
      <c r="I114" s="37">
        <f t="shared" si="8"/>
        <v>66600.294771633227</v>
      </c>
    </row>
    <row r="115" spans="2:9" ht="15" thickBot="1">
      <c r="B115" s="53"/>
      <c r="C115" s="27">
        <v>329.10300000000001</v>
      </c>
      <c r="D115" s="27">
        <v>2.0999999999999999E-3</v>
      </c>
      <c r="E115" s="33">
        <f t="shared" si="6"/>
        <v>1935</v>
      </c>
      <c r="F115" s="34">
        <f t="shared" si="7"/>
        <v>0.94289532936632359</v>
      </c>
      <c r="G115" s="35">
        <v>105</v>
      </c>
      <c r="H115" s="36">
        <f t="shared" si="9"/>
        <v>310.30968158044521</v>
      </c>
      <c r="I115" s="37">
        <f t="shared" si="8"/>
        <v>47792.219965197371</v>
      </c>
    </row>
    <row r="116" spans="2:9" ht="15" thickBot="1">
      <c r="B116" s="53"/>
      <c r="C116" s="27">
        <v>356.91199999999998</v>
      </c>
      <c r="D116" s="27">
        <v>1.6000000000000001E-3</v>
      </c>
      <c r="E116" s="33">
        <f t="shared" si="6"/>
        <v>1934</v>
      </c>
      <c r="F116" s="34">
        <f t="shared" si="7"/>
        <v>0.95618870045069093</v>
      </c>
      <c r="G116" s="35">
        <v>106</v>
      </c>
      <c r="H116" s="36">
        <f t="shared" si="9"/>
        <v>341.275221455257</v>
      </c>
      <c r="I116" s="37">
        <f t="shared" si="8"/>
        <v>32961.831405774385</v>
      </c>
    </row>
    <row r="117" spans="2:9" ht="15" thickBot="1">
      <c r="B117" s="53"/>
      <c r="C117" s="27">
        <v>387.48700000000002</v>
      </c>
      <c r="D117" s="27">
        <v>1.1000000000000001E-3</v>
      </c>
      <c r="E117" s="33">
        <f t="shared" si="6"/>
        <v>1933</v>
      </c>
      <c r="F117" s="34">
        <f t="shared" si="7"/>
        <v>0.96966948758144533</v>
      </c>
      <c r="G117" s="35">
        <v>107</v>
      </c>
      <c r="H117" s="36">
        <f t="shared" si="9"/>
        <v>375.73432073447151</v>
      </c>
      <c r="I117" s="37">
        <f t="shared" si="8"/>
        <v>21712.775093197884</v>
      </c>
    </row>
    <row r="118" spans="2:9" ht="15" thickBot="1">
      <c r="B118" s="53"/>
      <c r="C118" s="27">
        <v>421.21600000000001</v>
      </c>
      <c r="D118" s="27">
        <v>5.9999999999999995E-4</v>
      </c>
      <c r="E118" s="33">
        <f t="shared" si="6"/>
        <v>1932</v>
      </c>
      <c r="F118" s="34">
        <f t="shared" si="7"/>
        <v>0.9833403330360212</v>
      </c>
      <c r="G118" s="35">
        <v>108</v>
      </c>
      <c r="H118" s="36">
        <f t="shared" si="9"/>
        <v>414.19868172010069</v>
      </c>
      <c r="I118" s="37">
        <f t="shared" si="8"/>
        <v>13554.540292294827</v>
      </c>
    </row>
    <row r="119" spans="2:9" ht="15" thickBot="1">
      <c r="B119" s="53"/>
      <c r="C119" s="27">
        <v>458.54300000000001</v>
      </c>
      <c r="D119" s="27">
        <v>1E-4</v>
      </c>
      <c r="E119" s="33">
        <f t="shared" si="6"/>
        <v>1931</v>
      </c>
      <c r="F119" s="34">
        <f t="shared" si="7"/>
        <v>0.99720391634389294</v>
      </c>
      <c r="G119" s="35">
        <v>109</v>
      </c>
      <c r="H119" s="36">
        <f t="shared" si="9"/>
        <v>457.26087541207772</v>
      </c>
      <c r="I119" s="37">
        <f t="shared" si="8"/>
        <v>7940.2675719043218</v>
      </c>
    </row>
    <row r="120" spans="2:9" ht="15" thickBot="1">
      <c r="B120" s="53"/>
      <c r="C120" s="27">
        <v>499.97</v>
      </c>
      <c r="D120" s="27">
        <v>0</v>
      </c>
      <c r="E120" s="33">
        <f t="shared" si="6"/>
        <v>1930</v>
      </c>
      <c r="F120" s="34">
        <f t="shared" si="7"/>
        <v>1</v>
      </c>
      <c r="G120" s="35">
        <v>110</v>
      </c>
      <c r="H120" s="36">
        <f t="shared" si="9"/>
        <v>499.97</v>
      </c>
      <c r="I120" s="37">
        <f t="shared" si="8"/>
        <v>4309.4938709692187</v>
      </c>
    </row>
    <row r="121" spans="2:9" ht="15" thickBot="1">
      <c r="B121" s="53"/>
      <c r="C121" s="27">
        <v>546.04999999999995</v>
      </c>
      <c r="D121" s="27">
        <v>0</v>
      </c>
      <c r="E121" s="33">
        <f t="shared" si="6"/>
        <v>1929</v>
      </c>
      <c r="F121" s="34">
        <f t="shared" si="7"/>
        <v>1</v>
      </c>
      <c r="G121" s="35">
        <v>111</v>
      </c>
      <c r="H121" s="36">
        <f t="shared" si="9"/>
        <v>546.04999999999995</v>
      </c>
      <c r="I121" s="37">
        <f t="shared" si="8"/>
        <v>2154.8762203007382</v>
      </c>
    </row>
    <row r="122" spans="2:9" ht="15" thickBot="1">
      <c r="B122" s="53"/>
      <c r="C122" s="27">
        <v>597.34199999999998</v>
      </c>
      <c r="D122" s="27">
        <v>0</v>
      </c>
      <c r="E122" s="33">
        <f t="shared" si="6"/>
        <v>1928</v>
      </c>
      <c r="F122" s="34">
        <f t="shared" si="7"/>
        <v>1</v>
      </c>
      <c r="G122" s="35">
        <v>112</v>
      </c>
      <c r="H122" s="36">
        <f t="shared" si="9"/>
        <v>597.34199999999998</v>
      </c>
      <c r="I122" s="37">
        <f t="shared" si="8"/>
        <v>978.2060602055202</v>
      </c>
    </row>
    <row r="123" spans="2:9" ht="15" thickBot="1">
      <c r="B123" s="53"/>
      <c r="C123" s="27">
        <v>654.33100000000002</v>
      </c>
      <c r="D123" s="27">
        <v>0</v>
      </c>
      <c r="E123" s="33">
        <f t="shared" si="6"/>
        <v>1927</v>
      </c>
      <c r="F123" s="34">
        <f t="shared" si="7"/>
        <v>1</v>
      </c>
      <c r="G123" s="35">
        <v>113</v>
      </c>
      <c r="H123" s="36">
        <f t="shared" si="9"/>
        <v>654.33100000000002</v>
      </c>
      <c r="I123" s="37">
        <f t="shared" si="8"/>
        <v>393.88249579023432</v>
      </c>
    </row>
    <row r="124" spans="2:9" ht="15" thickBot="1">
      <c r="B124" s="53"/>
      <c r="C124" s="27">
        <v>717.20699999999999</v>
      </c>
      <c r="D124" s="27">
        <v>0</v>
      </c>
      <c r="E124" s="33">
        <f t="shared" si="6"/>
        <v>1926</v>
      </c>
      <c r="F124" s="34">
        <f t="shared" si="7"/>
        <v>1</v>
      </c>
      <c r="G124" s="35">
        <v>114</v>
      </c>
      <c r="H124" s="36">
        <f t="shared" si="9"/>
        <v>717.20699999999999</v>
      </c>
      <c r="I124" s="37">
        <f t="shared" si="8"/>
        <v>136.15296843731451</v>
      </c>
    </row>
    <row r="125" spans="2:9" ht="15" thickBot="1">
      <c r="B125" s="55"/>
      <c r="C125" s="27">
        <v>785.40200000000004</v>
      </c>
      <c r="D125" s="27">
        <v>0</v>
      </c>
      <c r="E125" s="38">
        <f t="shared" si="6"/>
        <v>1925</v>
      </c>
      <c r="F125" s="39">
        <f t="shared" si="7"/>
        <v>1</v>
      </c>
      <c r="G125" s="40">
        <v>115</v>
      </c>
      <c r="H125" s="41">
        <f t="shared" si="9"/>
        <v>785.40200000000004</v>
      </c>
      <c r="I125" s="42">
        <f t="shared" si="8"/>
        <v>38.503106403293479</v>
      </c>
    </row>
    <row r="126" spans="2:9" ht="15" thickBot="1">
      <c r="B126" s="55"/>
      <c r="C126" s="27">
        <v>856.58500000000004</v>
      </c>
      <c r="D126" s="27">
        <v>0</v>
      </c>
      <c r="E126" s="38">
        <f>+$H$7-G126</f>
        <v>1924</v>
      </c>
      <c r="F126" s="39">
        <f>+EXP(-D126*$F$4)</f>
        <v>1</v>
      </c>
      <c r="G126" s="40">
        <v>116</v>
      </c>
      <c r="H126" s="41">
        <f>+C126*F126</f>
        <v>856.58500000000004</v>
      </c>
      <c r="I126" s="42">
        <f>+I125*(1-H125/1000)</f>
        <v>8.2626896279339732</v>
      </c>
    </row>
    <row r="127" spans="2:9" ht="15" thickBot="1">
      <c r="B127" s="55"/>
      <c r="C127" s="27">
        <v>924.67899999999997</v>
      </c>
      <c r="D127" s="27">
        <v>0</v>
      </c>
      <c r="E127" s="38">
        <f>+$H$7-G127</f>
        <v>1923</v>
      </c>
      <c r="F127" s="39">
        <f>+EXP(-D127*$F$4)</f>
        <v>1</v>
      </c>
      <c r="G127" s="40">
        <v>117</v>
      </c>
      <c r="H127" s="41">
        <f>+C127*F127</f>
        <v>924.67899999999997</v>
      </c>
      <c r="I127" s="42">
        <f>+I126*(1-H126/1000)</f>
        <v>1.1849936329901505</v>
      </c>
    </row>
    <row r="128" spans="2:9" ht="15" thickBot="1">
      <c r="B128" s="55"/>
      <c r="C128" s="27">
        <v>1000</v>
      </c>
      <c r="D128" s="27">
        <v>0</v>
      </c>
      <c r="E128" s="38">
        <f>+$H$7-G128</f>
        <v>1922</v>
      </c>
      <c r="F128" s="39">
        <f>+EXP(-D128*$F$4)</f>
        <v>1</v>
      </c>
      <c r="G128" s="40">
        <v>118</v>
      </c>
      <c r="H128" s="41">
        <f>+C128*F128</f>
        <v>1000</v>
      </c>
      <c r="I128" s="42">
        <f>+I127*(1-H127/1000)</f>
        <v>8.9254905430451087E-2</v>
      </c>
    </row>
    <row r="129" spans="2:9" ht="15" thickBot="1">
      <c r="B129" s="55"/>
      <c r="C129" s="27">
        <v>1000</v>
      </c>
      <c r="D129" s="27">
        <v>0</v>
      </c>
      <c r="E129" s="38">
        <f>+$H$7-G129</f>
        <v>1921</v>
      </c>
      <c r="F129" s="39">
        <f>+EXP(-D129*$F$4)</f>
        <v>1</v>
      </c>
      <c r="G129" s="40">
        <v>119</v>
      </c>
      <c r="H129" s="41">
        <f>+C129*F129</f>
        <v>1000</v>
      </c>
      <c r="I129" s="42">
        <f>+I128*(1-H128/1000)</f>
        <v>0</v>
      </c>
    </row>
    <row r="130" spans="2:9" ht="15" thickBot="1">
      <c r="B130" s="55"/>
      <c r="C130" s="27">
        <v>1000</v>
      </c>
      <c r="D130" s="27">
        <v>0</v>
      </c>
      <c r="E130" s="38">
        <f>+$H$7-G130</f>
        <v>1920</v>
      </c>
      <c r="F130" s="39">
        <f>+EXP(-D130*$F$4)</f>
        <v>1</v>
      </c>
      <c r="G130" s="40">
        <v>120</v>
      </c>
      <c r="H130" s="41">
        <f>+C130*F130</f>
        <v>1000</v>
      </c>
      <c r="I130" s="42">
        <f>+I129*(1-H129/1000)</f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8" type="noConversion"/>
  <pageMargins left="0.75" right="0.75" top="1" bottom="1" header="0" footer="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DSMT4" shapeId="6145" r:id="rId3">
          <objectPr defaultSize="0" autoPict="0" r:id="rId4">
            <anchor moveWithCells="1" sizeWithCells="1">
              <from>
                <xdr:col>5</xdr:col>
                <xdr:colOff>66675</xdr:colOff>
                <xdr:row>6</xdr:row>
                <xdr:rowOff>47625</xdr:rowOff>
              </from>
              <to>
                <xdr:col>6</xdr:col>
                <xdr:colOff>9525</xdr:colOff>
                <xdr:row>7</xdr:row>
                <xdr:rowOff>57150</xdr:rowOff>
              </to>
            </anchor>
          </objectPr>
        </oleObject>
      </mc:Choice>
      <mc:Fallback>
        <oleObject progId="Equation.DSMT4" shapeId="614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 generacion hombres</vt:lpstr>
      <vt:lpstr>Tabla generacion mujeres</vt:lpstr>
      <vt:lpstr>Tabla año hombres</vt:lpstr>
      <vt:lpstr>Tabla año mujeres</vt:lpstr>
    </vt:vector>
  </TitlesOfParts>
  <Company>SwissRe, Zurich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</dc:creator>
  <cp:lastModifiedBy>jlejarzae@outlook.es</cp:lastModifiedBy>
  <cp:lastPrinted>2002-04-08T17:48:01Z</cp:lastPrinted>
  <dcterms:created xsi:type="dcterms:W3CDTF">2001-03-21T13:45:38Z</dcterms:created>
  <dcterms:modified xsi:type="dcterms:W3CDTF">2022-10-19T08:37:43Z</dcterms:modified>
</cp:coreProperties>
</file>